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<sst xmlns="http://schemas.openxmlformats.org/spreadsheetml/2006/main" count="473" uniqueCount="275">
  <si>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</si>
  <si>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</si>
  <si>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</si>
  <si>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</si>
  <si>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</si>
  <si>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</si>
  <si>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</si>
  <si>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</si>
  <si>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</si>
  <si>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</si>
  <si>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</si>
  <si>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</si>
  <si>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</si>
  <si>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</si>
  <si>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</si>
  <si>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</si>
  <si>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</si>
  <si>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</si>
  <si>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</si>
  <si>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</si>
  <si>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</si>
  <si>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</si>
  <si>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</si>
  <si>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2</t>
    </r>
  </si>
  <si>
    <t>普通教育</t>
  </si>
  <si>
    <t>教育支出</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</si>
  <si>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</si>
  <si>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</si>
  <si>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</si>
  <si>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</si>
  <si>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</si>
  <si>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</si>
  <si>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</si>
  <si>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</si>
  <si>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</si>
  <si>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</si>
  <si>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</si>
  <si>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</si>
  <si>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一般公共预算支出</t>
  </si>
  <si>
    <t>政府性基金预算支出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</si>
  <si>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</si>
  <si>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</si>
  <si>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</si>
  <si>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</si>
  <si>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</si>
  <si>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</si>
  <si>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</si>
  <si>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</si>
  <si>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</si>
  <si>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</si>
  <si>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</si>
  <si>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</si>
  <si>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</si>
  <si>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</si>
  <si>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</si>
  <si>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</si>
  <si>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</si>
  <si>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</si>
  <si>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</si>
  <si>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</si>
  <si>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</si>
  <si>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</si>
  <si>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</si>
  <si>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</si>
  <si>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</si>
  <si>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</si>
  <si>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</si>
  <si>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</si>
  <si>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</si>
  <si>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</si>
  <si>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</si>
  <si>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</si>
  <si>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</si>
  <si>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</si>
  <si>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</si>
  <si>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</si>
  <si>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</si>
  <si>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</si>
  <si>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</si>
  <si>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</si>
  <si>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</si>
  <si>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</si>
  <si>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</si>
  <si>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</si>
  <si>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</si>
  <si>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</si>
  <si>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</si>
  <si>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</si>
  <si>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</si>
  <si>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</si>
  <si>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</si>
  <si>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</si>
  <si>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</si>
  <si>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</si>
  <si>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</si>
  <si>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</si>
  <si>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</si>
  <si>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</si>
  <si>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</si>
  <si>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</si>
  <si>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</si>
  <si>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</si>
  <si>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</si>
  <si>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机关运行经费是指行政单位和参照公务员法管理的事业单位使用一般公共预算财政拨款安排的基本支出中的日常公用经费支出，××（部门或预算单位）2017年度机关运行经费财政拨款预算××万元。</t>
  </si>
  <si>
    <t>上海市青浦区庆华幼儿园2017年度单位预算</t>
  </si>
  <si>
    <t>上海市青浦区庆华幼儿园机构设置</t>
  </si>
  <si>
    <t>上海市青浦区庆华幼儿园主要职能</t>
  </si>
  <si>
    <t>上海市青浦区庆华幼儿园2017年部门预算编制说明</t>
  </si>
  <si>
    <t>一、教育支出</t>
  </si>
  <si>
    <t>01</t>
  </si>
  <si>
    <t>学前教育</t>
  </si>
  <si>
    <t>05</t>
  </si>
  <si>
    <t>05</t>
  </si>
  <si>
    <t>02</t>
  </si>
  <si>
    <t>社会保障和就业支出</t>
  </si>
  <si>
    <t>行政事业单位离退休</t>
  </si>
  <si>
    <t>事业单位离退休</t>
  </si>
  <si>
    <t>02</t>
  </si>
  <si>
    <t>医疗卫生和计划生育支出</t>
  </si>
  <si>
    <t>医疗保障</t>
  </si>
  <si>
    <t>事业单位医疗</t>
  </si>
  <si>
    <t>01</t>
  </si>
  <si>
    <t>住房保障支出</t>
  </si>
  <si>
    <t>住房改革支出</t>
  </si>
  <si>
    <t>住房公积金</t>
  </si>
  <si>
    <t>编制单位：上海市青浦区庆华幼儿园</t>
  </si>
  <si>
    <t>09</t>
  </si>
  <si>
    <t>99</t>
  </si>
  <si>
    <t>教育费附加安排支出</t>
  </si>
  <si>
    <t>其他教育费附加安排的支出</t>
  </si>
  <si>
    <t>2、 “社会保障和就业支出”科目7.2万元，主要用于幼儿园离退休人员的经费支出。</t>
  </si>
  <si>
    <t>301</t>
  </si>
  <si>
    <t>工资福利支出</t>
  </si>
  <si>
    <t>01</t>
  </si>
  <si>
    <t>基本工资</t>
  </si>
  <si>
    <t>02</t>
  </si>
  <si>
    <t>津贴补贴</t>
  </si>
  <si>
    <t>03</t>
  </si>
  <si>
    <t>奖金</t>
  </si>
  <si>
    <t>04</t>
  </si>
  <si>
    <t>社会保障缴费</t>
  </si>
  <si>
    <t>06</t>
  </si>
  <si>
    <t>伙食补助费</t>
  </si>
  <si>
    <t>07</t>
  </si>
  <si>
    <t>绩效工资</t>
  </si>
  <si>
    <t>09</t>
  </si>
  <si>
    <t>职业年金缴费</t>
  </si>
  <si>
    <t>99</t>
  </si>
  <si>
    <t>其他工资福利支出</t>
  </si>
  <si>
    <t>302</t>
  </si>
  <si>
    <t>商品和服务支出</t>
  </si>
  <si>
    <t>办公费</t>
  </si>
  <si>
    <t>印刷费</t>
  </si>
  <si>
    <t>咨询费</t>
  </si>
  <si>
    <t>手续费</t>
  </si>
  <si>
    <t>05</t>
  </si>
  <si>
    <t>水费</t>
  </si>
  <si>
    <t>电费</t>
  </si>
  <si>
    <t>邮电费</t>
  </si>
  <si>
    <t>物业管理费</t>
  </si>
  <si>
    <t>11</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</si>
  <si>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</si>
  <si>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</si>
  <si>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</si>
  <si>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</si>
  <si>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</si>
  <si>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</si>
  <si>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</si>
  <si>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</si>
  <si>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</si>
  <si>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</si>
  <si>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</si>
  <si>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</si>
  <si>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</si>
  <si>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</si>
  <si>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</si>
  <si>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</si>
  <si>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</si>
  <si>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</si>
  <si>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</si>
  <si>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</si>
  <si>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</si>
  <si>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</si>
  <si>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</si>
  <si>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</si>
  <si>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</si>
  <si>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</si>
  <si>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</si>
  <si>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</si>
  <si>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</si>
  <si>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</si>
  <si>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住房公积金</t>
  </si>
  <si>
    <t>其他对个人和家庭的补助支出</t>
  </si>
  <si>
    <t>310</t>
  </si>
  <si>
    <t>其他资本性支出</t>
  </si>
  <si>
    <t>办公设备购置费</t>
  </si>
  <si>
    <t>专用设备购置费</t>
  </si>
  <si>
    <t>…</t>
  </si>
  <si>
    <t>项目</t>
  </si>
  <si>
    <t>一般公共预算基本支出</t>
  </si>
  <si>
    <t>经济分类科目编码</t>
  </si>
  <si>
    <t>经济分类科目名称</t>
  </si>
  <si>
    <t>合计</t>
  </si>
  <si>
    <t>人员经费</t>
  </si>
  <si>
    <t>公用经费</t>
  </si>
  <si>
    <t>类</t>
  </si>
  <si>
    <t>款</t>
  </si>
  <si>
    <t>编制单位：上海市青浦区庆华幼儿园</t>
  </si>
  <si>
    <t>2017年庆华幼儿园“三公”经费和机关运行经费预算情况表</t>
  </si>
  <si>
    <t>上海市青浦区教育局（本级）2017年“三公”经费财政拨款预算为0.3万元，包括庆华幼儿园本部以及下属0家与市级财政有经费领拨关系的预算单位使用市级财政拨款预算安排的因公出国（境）费、公务接待费、公务用车购置及运行费，比2016年预算持平。 其中：</t>
  </si>
  <si>
    <t xml:space="preserve">因公出国（境）费预算0万元，和2016年预算持平，主要原因是根据区财政2017年部门预算编制要求，该经费预算从2017年起由区外事办统一安排。 </t>
  </si>
  <si>
    <t>公务接待费预算0.3万元，主要安排全国性专业会议、国家重大政策调研、专项检查以及外事团组接待交流等执行公务或开展业务所需住宿费、交通费、伙食费等支出。和2016年预算持平，主要原因是严格执行中央“八项”规定、国务院“约法三章”及《党政机关厉行节约反对浪费》条例要求，压缩公务接待费。</t>
  </si>
  <si>
    <t xml:space="preserve">公务用车购置及运行费预算0万元，主要是青浦区庆华幼儿园已实行公车改革，截止2016年12月31日，青浦区庆华幼儿园无公务车辆。 </t>
  </si>
  <si>
    <t>申报单位名称：（盖章）上海市青浦区庆华幼儿园</t>
  </si>
  <si>
    <t>各类教育学生免费教育国家助学金及困难资助经费</t>
  </si>
  <si>
    <t>经常性专项业务费√   其他经常性项目□</t>
  </si>
  <si>
    <t xml:space="preserve">基本建设工程类□    信息化建设类□    政策补贴类√                     政府购买服务□    资产购置类□    其他事业专业类□ </t>
  </si>
  <si>
    <t>张海芳</t>
  </si>
  <si>
    <t>朱佳丽</t>
  </si>
  <si>
    <t>对学校困难学生和残疾学生给于生活和学习上的经费补贴</t>
  </si>
  <si>
    <t>《上海市义务教育学生营养改善计划实施办法》沪教委财〔2012〕123号</t>
  </si>
  <si>
    <t>为了维护教育公平和社会公正，保证家庭困难学生能够享受教育的权利，减轻家庭的经济压力。</t>
  </si>
  <si>
    <t>1.将市教委文件精神传达给学生及学生家长。2. 组织由学校领导、班主任、学生、家长代表等组成的评审小组对学生提交的相关证明材料进行审核汇总。3.学校公示受助名单。4.讲有关材料上报给教育局综合科复核。5、确保项目经费投入。</t>
  </si>
  <si>
    <t>为切实减轻学生家长的经济负担、保障家庭经济困难学生享有优质教育的机会，促进教育公平和社会公平，保证学生在义务教育阶段充分享有教育资源。</t>
  </si>
  <si>
    <t>2017年对在幼儿园就读的本市户籍农村家庭（父母一方或父母双方为农业户口）学生、城市低保家庭学生（含特殊困难家庭学生），提供免费营养午餐。对持有助学券的学生提供免费营养午餐和减免课外活动费。</t>
  </si>
  <si>
    <t>在2017年对家庭困难的学生进行补助，其中助学补助学生1名，残疾学生1名，以保证贫困学生完成学业。</t>
  </si>
  <si>
    <t>保育费</t>
  </si>
  <si>
    <t>材料费</t>
  </si>
  <si>
    <t>伙食费</t>
  </si>
  <si>
    <t>课外活动费</t>
  </si>
  <si>
    <t>生活用品费</t>
  </si>
  <si>
    <t>财务管理制度健全性</t>
  </si>
  <si>
    <t>资金到位率</t>
  </si>
  <si>
    <t>预算执行率</t>
  </si>
  <si>
    <t>专款专用率</t>
  </si>
  <si>
    <t>健全</t>
  </si>
  <si>
    <t>各类教育学生免费教育国家助学金及困难资助经费</t>
  </si>
  <si>
    <t>补贴发放及时性</t>
  </si>
  <si>
    <t>补贴对象政策符合率</t>
  </si>
  <si>
    <t>补贴标准执行率</t>
  </si>
  <si>
    <t>补助学生人数</t>
  </si>
  <si>
    <t>及时</t>
  </si>
  <si>
    <t>各类教育学生免费教育国家助学金及困难资助经费</t>
  </si>
  <si>
    <t>贫困学生毕业升学率</t>
  </si>
  <si>
    <t>学生满意度</t>
  </si>
  <si>
    <t>家长满意度</t>
  </si>
  <si>
    <t>贫困生完成学业率</t>
  </si>
  <si>
    <t>政策知晓率</t>
  </si>
  <si>
    <t>项目执行跟踪机制</t>
  </si>
  <si>
    <t>长效管理制度建立健全</t>
  </si>
  <si>
    <t>部门协作</t>
  </si>
  <si>
    <t>建立</t>
  </si>
  <si>
    <t>支持</t>
  </si>
  <si>
    <t>填报单位负责人（签名）：张海芳       填报人：朱佳丽               填报日期：2017.2.23</t>
  </si>
  <si>
    <r>
      <t xml:space="preserve">   </t>
    </r>
    <r>
      <rPr>
        <sz val="16"/>
        <rFont val="宋体"/>
        <family val="0"/>
      </rPr>
      <t>青浦区庆华幼儿园系地属于青浦区教育局负责幼儿园保教工作的全额拨款预算单位，其主要职能如下：
（一）本园为全日制上海市二级幼儿园，面向青浦区教育局规定的教育服务区域内招生，招生对象为3—6周岁的幼儿，招生人数及编班应当符合青浦区教育局规定；负责区域内0——3岁社区早教指导活动。
（二） 全面贯彻执行有关教育工作的方针、政策和法律、法规、规章，研究和起草本园幼儿教育工作的有关规程和计划，并组织实施。
（三） 研究和编制幼儿园发展规划和年度计划，指导、协调本园规划、计划的实施。
（四） 统筹规划和宏观管理本园的保育教育工作；检查、指导、协调本园的各部门的保教工作，考核本园教职员工的保教实绩。
（五） 会同财务部门、总务部门、教学部门制订本园财政预算内教育经费的预算方案，遵守教育基础投资政策，负责统筹、使用和管理本园财政下达的教育经费。
（六） 负责本园劳动用工及人事工作的日常管理，统筹规划、指导教师和校级干部队伍建设；按教育局有关规定制定和实施本园教师继续教育计划的工作；按教育局有关规定开展幼儿园教师专业技术职务评聘的工作；按照相关文件精神和考核实绩提拔任用幼儿园后备干部。</t>
    </r>
    <r>
      <rPr>
        <sz val="12"/>
        <rFont val="宋体"/>
        <family val="0"/>
      </rPr>
      <t xml:space="preserve">
</t>
    </r>
    <r>
      <rPr>
        <sz val="14"/>
        <rFont val="宋体"/>
        <family val="0"/>
      </rPr>
      <t xml:space="preserve">
</t>
    </r>
  </si>
  <si>
    <r>
      <t>0</t>
    </r>
    <r>
      <rPr>
        <sz val="12"/>
        <rFont val="宋体"/>
        <family val="0"/>
      </rPr>
      <t>5</t>
    </r>
  </si>
  <si>
    <r>
      <t>0</t>
    </r>
    <r>
      <rPr>
        <sz val="12"/>
        <rFont val="宋体"/>
        <family val="0"/>
      </rPr>
      <t>6</t>
    </r>
  </si>
  <si>
    <t>机关事业单位基本养老保险缴费支出</t>
  </si>
  <si>
    <t>机关事业单位职业年金缴费支出</t>
  </si>
  <si>
    <r>
      <t>1</t>
    </r>
    <r>
      <rPr>
        <sz val="12"/>
        <rFont val="宋体"/>
        <family val="0"/>
      </rPr>
      <t>1</t>
    </r>
  </si>
  <si>
    <t>四、机关事业单位职业年金缴费</t>
  </si>
  <si>
    <t>三、机关事业单位基本养老保险缴费</t>
  </si>
  <si>
    <t>五、医疗卫生与计划生育支出</t>
  </si>
  <si>
    <t>六、住房保障支出</t>
  </si>
  <si>
    <t>二、事业单位离退休</t>
  </si>
  <si>
    <t>5、“医疗卫生和计划生育支出”科目32.98万元，主要用于幼儿园在职人员缴纳基本医疗保险的费用。</t>
  </si>
  <si>
    <t>6、“住房保障支出”科目23.08万元，主要用于按照国家规定为幼儿园教职工缴纳的住房公积金支出。</t>
  </si>
  <si>
    <r>
      <t>1、“教育支出”科目</t>
    </r>
    <r>
      <rPr>
        <sz val="18"/>
        <rFont val="宋体"/>
        <family val="0"/>
      </rPr>
      <t>600.16</t>
    </r>
    <r>
      <rPr>
        <sz val="18"/>
        <rFont val="宋体"/>
        <family val="0"/>
      </rPr>
      <t>万元，主要用于保障幼儿园开展事务管理及教育教学活动正常运行的基本支出和教育教学基础设施建设更新维护、设备添置更新等方面的支出。</t>
    </r>
  </si>
  <si>
    <t>4、“机关事业单位职业年金缴费支出”科目26.38万元，主要用于幼儿园在职人员缴纳职业年金的费用。</t>
  </si>
  <si>
    <t>编制单位：上海市青浦区庆华幼儿园</t>
  </si>
  <si>
    <t xml:space="preserve"> 三、政府采购情况
    2017年度本单位政府采购预算18.29万元，其中：政府采购货物预算18.29万元、政府采购工程预算0万元、政府采购服务预算0万元。
    2017年度本单位面向中小企业预留政府采购项目预算金额10.97万元，其中：面向小微企业预留政府采购项目预算金额6.58万元。
  （无政府采购预算的部门或单位，作下述说明：上海市XX单位2017年度未安排政府采购预算。）</t>
  </si>
  <si>
    <t xml:space="preserve"> 四、预算绩效情况
    2017年度，本单位实行绩效目标管理的项目1个，涉及预算金额0.99万元。重点支出项目绩效目标见《绩效目标申报表》。
   </t>
  </si>
  <si>
    <r>
      <t>3、“机关事业单位基本养老保险缴费支出”科目65.9</t>
    </r>
    <r>
      <rPr>
        <sz val="18"/>
        <rFont val="宋体"/>
        <family val="0"/>
      </rPr>
      <t>6</t>
    </r>
    <r>
      <rPr>
        <sz val="18"/>
        <rFont val="宋体"/>
        <family val="0"/>
      </rPr>
      <t>万元，主要用于幼儿园在职人员缴纳养老保险保险的费用。</t>
    </r>
  </si>
  <si>
    <r>
      <t xml:space="preserve">    </t>
    </r>
    <r>
      <rPr>
        <sz val="18"/>
        <rFont val="宋体"/>
        <family val="0"/>
      </rPr>
      <t>2017年，上海市青浦区庆华幼儿园预算支出总额为755.76万元，其中：财政拨款支出预算755.76万元。财政拨款支出预算中，一般公共预算拨款支出预算755.76万元，政府性基金拨款支出预算0万元。财政拨款支出主要内容如下：</t>
    </r>
  </si>
  <si>
    <r>
      <t xml:space="preserve">  </t>
    </r>
    <r>
      <rPr>
        <sz val="10"/>
        <rFont val="宋体"/>
        <family val="0"/>
      </rPr>
      <t xml:space="preserve"> </t>
    </r>
    <r>
      <rPr>
        <sz val="16"/>
        <rFont val="宋体"/>
        <family val="0"/>
      </rPr>
      <t>上海市青浦区庆华幼儿园设个三个内设机构:教科研室、行政办公室、后勤。
（一）教科研室：负责制定幼儿园教学工作计划和教研制度，抓好常规教学的管理，指导教师开展工作，建立和健全教师业务档案。负责学校教育教学科研工作，搜集、整理、推介先进的教育教学思想、方法和经验，组织和指导教师进行经常性的业务学习，开展实验课题的试验与研究，组织学科竞赛等教研活动。 
（二）行政办公室：负责幼儿园教师的考勤、班级的卫生及对教师，学生进行思想政治教育、敬业道德教育和国防教育。搞好安全防范工作和德育队伍的建设工作，另外还负责学校的综合治理相关工作。
（三）后勤：负责幼儿园的后勤工作，包括食堂管理和财务等工作，执行政府收费标准和收支管理制度，拟定学校经费筹措，收支管理计划并监督执行；做好学校资金的分配、结算和审计工作，做好财务、财产管理和学校食堂工作。</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</si>
</sst>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58">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20"/>
      <color indexed="8"/>
      <name val="宋体"/>
      <family val="0"/>
    </font>
    <font>
      <sz val="12"/>
      <color indexed="8"/>
      <name val="宋体"/>
      <family val="0"/>
    </font>
    <font>
      <sz val="18"/>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20"/>
      <color theme="1"/>
      <name val="宋体"/>
      <family val="0"/>
    </font>
    <font>
      <sz val="12"/>
      <color theme="1"/>
      <name val="宋体"/>
      <family val="0"/>
    </font>
    <font>
      <sz val="18"/>
      <color rgb="FFFF0000"/>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20" borderId="0" applyNumberFormat="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6" fillId="25" borderId="5" applyNumberFormat="0" applyAlignment="0" applyProtection="0"/>
    <xf numFmtId="0" fontId="47" fillId="26"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51" fillId="35" borderId="0" applyNumberFormat="0" applyBorder="0" applyAlignment="0" applyProtection="0"/>
    <xf numFmtId="0" fontId="52" fillId="25" borderId="8" applyNumberFormat="0" applyAlignment="0" applyProtection="0"/>
    <xf numFmtId="0" fontId="53" fillId="36" borderId="5" applyNumberFormat="0" applyAlignment="0" applyProtection="0"/>
    <xf numFmtId="0" fontId="0" fillId="37" borderId="9" applyNumberFormat="0" applyFont="0" applyAlignment="0" applyProtection="0"/>
  </cellStyleXfs>
  <cellXfs count="133">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4" fillId="0" borderId="0" xfId="0" applyFont="1" applyAlignment="1">
      <alignment vertical="center"/>
    </xf>
    <xf numFmtId="0" fontId="0" fillId="0" borderId="0" xfId="0" applyNumberFormat="1" applyFont="1" applyFill="1" applyBorder="1" applyAlignment="1">
      <alignment/>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0" xfId="0" applyFont="1" applyBorder="1" applyAlignment="1">
      <alignment horizontal="left" vertical="center" wrapText="1"/>
    </xf>
    <xf numFmtId="0" fontId="4" fillId="0" borderId="0" xfId="0" applyFont="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7" xfId="0" applyFont="1" applyBorder="1" applyAlignment="1">
      <alignment horizontal="center" vertical="center"/>
    </xf>
    <xf numFmtId="184" fontId="5" fillId="0" borderId="10" xfId="0" applyNumberFormat="1" applyFont="1" applyBorder="1" applyAlignment="1">
      <alignment horizontal="right" vertical="center" wrapText="1"/>
    </xf>
    <xf numFmtId="0" fontId="5" fillId="0" borderId="10" xfId="0" applyFont="1" applyBorder="1" applyAlignment="1">
      <alignment horizontal="right" vertical="center" wrapText="1"/>
    </xf>
    <xf numFmtId="184" fontId="5" fillId="0" borderId="10" xfId="0" applyNumberFormat="1" applyFont="1" applyBorder="1" applyAlignment="1">
      <alignment horizontal="right" vertical="center"/>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4" fillId="0" borderId="0" xfId="0" applyFont="1" applyAlignment="1">
      <alignment vertical="center" wrapText="1"/>
    </xf>
    <xf numFmtId="0" fontId="55" fillId="0" borderId="0" xfId="0" applyFont="1" applyAlignment="1">
      <alignment vertical="top" wrapText="1"/>
    </xf>
    <xf numFmtId="0" fontId="56" fillId="0" borderId="0" xfId="0" applyFont="1" applyAlignment="1">
      <alignment vertical="top" wrapText="1"/>
    </xf>
    <xf numFmtId="0" fontId="0" fillId="0" borderId="0" xfId="0"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2" xfId="0" applyNumberFormat="1"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vertical="center"/>
    </xf>
    <xf numFmtId="0" fontId="57" fillId="0" borderId="0" xfId="0" applyFont="1" applyAlignment="1">
      <alignment horizontal="center" vertical="center"/>
    </xf>
    <xf numFmtId="0" fontId="5"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12" fillId="0" borderId="21" xfId="0" applyNumberFormat="1"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9" fontId="2" fillId="38" borderId="14" xfId="33" applyNumberFormat="1" applyFill="1" applyBorder="1" applyAlignment="1">
      <alignment horizontal="left" vertical="center" wrapText="1"/>
    </xf>
    <xf numFmtId="9" fontId="2" fillId="38" borderId="15" xfId="33" applyNumberFormat="1" applyFill="1" applyBorder="1" applyAlignment="1">
      <alignment horizontal="left" vertical="center" wrapText="1"/>
    </xf>
    <xf numFmtId="9" fontId="2" fillId="38" borderId="16" xfId="33" applyNumberFormat="1" applyFill="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14" fontId="2" fillId="0" borderId="14" xfId="0" applyNumberFormat="1"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36.75" customHeight="1">
      <c r="A1" s="31" t="s">
        <v>104</v>
      </c>
      <c r="B1" s="20"/>
      <c r="C1" s="20"/>
      <c r="D1" s="20"/>
      <c r="E1" s="20"/>
      <c r="F1" s="20"/>
      <c r="G1" s="20"/>
      <c r="H1" s="20"/>
      <c r="I1" s="20"/>
      <c r="J1" s="20"/>
      <c r="K1" s="20"/>
      <c r="L1" s="20"/>
      <c r="M1" s="20"/>
    </row>
    <row r="2" ht="24" customHeight="1">
      <c r="A2" s="32" t="s">
        <v>62</v>
      </c>
    </row>
    <row r="3" spans="1:13" ht="37.5" customHeight="1">
      <c r="A3" s="61" t="s">
        <v>98</v>
      </c>
      <c r="B3" s="21"/>
      <c r="C3" s="21"/>
      <c r="D3" s="21"/>
      <c r="E3" s="21"/>
      <c r="F3" s="21"/>
      <c r="G3" s="21"/>
      <c r="H3" s="21"/>
      <c r="I3" s="21"/>
      <c r="J3" s="21"/>
      <c r="K3" s="21"/>
      <c r="L3" s="21"/>
      <c r="M3" s="21"/>
    </row>
    <row r="4" spans="1:13" ht="24" customHeight="1">
      <c r="A4" s="62"/>
      <c r="B4" s="21"/>
      <c r="C4" s="21"/>
      <c r="D4" s="21"/>
      <c r="E4" s="21"/>
      <c r="F4" s="21"/>
      <c r="G4" s="21"/>
      <c r="H4" s="21"/>
      <c r="I4" s="21"/>
      <c r="J4" s="21"/>
      <c r="K4" s="21"/>
      <c r="L4" s="21"/>
      <c r="M4" s="21"/>
    </row>
    <row r="5" spans="1:13" ht="24" customHeight="1">
      <c r="A5" s="62"/>
      <c r="B5" s="21"/>
      <c r="C5" s="21"/>
      <c r="D5" s="21"/>
      <c r="E5" s="21"/>
      <c r="F5" s="21"/>
      <c r="G5" s="21"/>
      <c r="H5" s="21"/>
      <c r="I5" s="21"/>
      <c r="J5" s="21"/>
      <c r="K5" s="21"/>
      <c r="L5" s="21"/>
      <c r="M5" s="21"/>
    </row>
    <row r="6" spans="1:13" ht="24" customHeight="1">
      <c r="A6" s="62"/>
      <c r="B6" s="21"/>
      <c r="C6" s="21"/>
      <c r="D6" s="21"/>
      <c r="E6" s="21"/>
      <c r="F6" s="21"/>
      <c r="G6" s="21"/>
      <c r="H6" s="21"/>
      <c r="I6" s="21"/>
      <c r="J6" s="21"/>
      <c r="K6" s="21"/>
      <c r="L6" s="21"/>
      <c r="M6" s="21"/>
    </row>
    <row r="7" ht="24" customHeight="1">
      <c r="A7" s="62"/>
    </row>
    <row r="8" spans="1:13" ht="24" customHeight="1">
      <c r="A8" s="62"/>
      <c r="B8" s="21"/>
      <c r="C8" s="21"/>
      <c r="D8" s="21"/>
      <c r="E8" s="21"/>
      <c r="F8" s="21"/>
      <c r="G8" s="21"/>
      <c r="H8" s="21"/>
      <c r="I8" s="21"/>
      <c r="J8" s="21"/>
      <c r="K8" s="21"/>
      <c r="L8" s="21"/>
      <c r="M8" s="21"/>
    </row>
    <row r="9" spans="1:13" ht="24" customHeight="1">
      <c r="A9" s="62"/>
      <c r="B9" s="21"/>
      <c r="C9" s="21"/>
      <c r="D9" s="21"/>
      <c r="E9" s="21"/>
      <c r="F9" s="21"/>
      <c r="G9" s="21"/>
      <c r="H9" s="21"/>
      <c r="I9" s="21"/>
      <c r="J9" s="21"/>
      <c r="K9" s="21"/>
      <c r="L9" s="21"/>
      <c r="M9" s="21"/>
    </row>
    <row r="10" spans="1:13" ht="24" customHeight="1">
      <c r="A10" s="62"/>
      <c r="B10" s="21"/>
      <c r="C10" s="21"/>
      <c r="D10" s="21"/>
      <c r="E10" s="21"/>
      <c r="F10" s="21"/>
      <c r="G10" s="21"/>
      <c r="H10" s="21"/>
      <c r="I10" s="21"/>
      <c r="J10" s="21"/>
      <c r="K10" s="21"/>
      <c r="L10" s="21"/>
      <c r="M10" s="21"/>
    </row>
    <row r="11" spans="1:13" ht="24" customHeight="1">
      <c r="A11" s="62"/>
      <c r="B11" s="21"/>
      <c r="C11" s="21"/>
      <c r="D11" s="21"/>
      <c r="E11" s="21"/>
      <c r="F11" s="21"/>
      <c r="G11" s="21"/>
      <c r="H11" s="21"/>
      <c r="I11" s="21"/>
      <c r="J11" s="21"/>
      <c r="K11" s="21"/>
      <c r="L11" s="21"/>
      <c r="M11" s="21"/>
    </row>
    <row r="12" spans="1:13" ht="24" customHeight="1">
      <c r="A12" s="62"/>
      <c r="B12" s="21"/>
      <c r="C12" s="21"/>
      <c r="D12" s="21"/>
      <c r="E12" s="21"/>
      <c r="F12" s="21"/>
      <c r="G12" s="21"/>
      <c r="H12" s="21"/>
      <c r="I12" s="21"/>
      <c r="J12" s="21"/>
      <c r="K12" s="21"/>
      <c r="L12" s="21"/>
      <c r="M12" s="21"/>
    </row>
    <row r="13" spans="1:13" ht="24" customHeight="1">
      <c r="A13" s="62"/>
      <c r="B13" s="21"/>
      <c r="C13" s="21"/>
      <c r="D13" s="21"/>
      <c r="E13" s="21"/>
      <c r="F13" s="21"/>
      <c r="G13" s="21"/>
      <c r="H13" s="21"/>
      <c r="I13" s="21"/>
      <c r="J13" s="21"/>
      <c r="K13" s="21"/>
      <c r="L13" s="21"/>
      <c r="M13" s="21"/>
    </row>
    <row r="14" spans="1:13" ht="24" customHeight="1">
      <c r="A14" s="62"/>
      <c r="B14" s="21"/>
      <c r="C14" s="21"/>
      <c r="D14" s="21"/>
      <c r="E14" s="21"/>
      <c r="F14" s="21"/>
      <c r="G14" s="21"/>
      <c r="H14" s="21"/>
      <c r="I14" s="21"/>
      <c r="J14" s="21"/>
      <c r="K14" s="21"/>
      <c r="L14" s="21"/>
      <c r="M14" s="21"/>
    </row>
    <row r="15" spans="1:13" ht="24" customHeight="1">
      <c r="A15" s="62"/>
      <c r="B15" s="21"/>
      <c r="C15" s="21"/>
      <c r="D15" s="21"/>
      <c r="E15" s="21"/>
      <c r="F15" s="21"/>
      <c r="G15" s="21"/>
      <c r="H15" s="21"/>
      <c r="I15" s="21"/>
      <c r="J15" s="21"/>
      <c r="K15" s="21"/>
      <c r="L15" s="21"/>
      <c r="M15" s="21"/>
    </row>
    <row r="16" spans="1:13" ht="24" customHeight="1">
      <c r="A16" s="62"/>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G23" sqref="G23"/>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80" t="s">
        <v>57</v>
      </c>
      <c r="B2" s="80"/>
      <c r="C2" s="80"/>
      <c r="D2" s="80"/>
      <c r="E2" s="80"/>
      <c r="F2" s="80"/>
      <c r="G2" s="80"/>
    </row>
    <row r="3" spans="1:6" s="8" customFormat="1" ht="7.5" customHeight="1">
      <c r="A3" s="11"/>
      <c r="B3" s="11"/>
      <c r="C3" s="11"/>
      <c r="D3" s="11"/>
      <c r="E3" s="15"/>
      <c r="F3" s="15"/>
    </row>
    <row r="4" spans="1:7" s="8" customFormat="1" ht="18" customHeight="1">
      <c r="A4" s="79" t="s">
        <v>269</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39</v>
      </c>
      <c r="F6" s="72"/>
      <c r="G6" s="72"/>
    </row>
    <row r="7" spans="1:7" ht="24" customHeight="1">
      <c r="A7" s="75" t="s">
        <v>26</v>
      </c>
      <c r="B7" s="76"/>
      <c r="C7" s="77"/>
      <c r="D7" s="68" t="s">
        <v>27</v>
      </c>
      <c r="E7" s="68" t="s">
        <v>17</v>
      </c>
      <c r="F7" s="73" t="s">
        <v>2</v>
      </c>
      <c r="G7" s="68" t="s">
        <v>3</v>
      </c>
    </row>
    <row r="8" spans="1:7" s="10" customFormat="1" ht="24" customHeight="1">
      <c r="A8" s="7" t="s">
        <v>18</v>
      </c>
      <c r="B8" s="7" t="s">
        <v>19</v>
      </c>
      <c r="C8" s="7" t="s">
        <v>21</v>
      </c>
      <c r="D8" s="68"/>
      <c r="E8" s="68"/>
      <c r="F8" s="74"/>
      <c r="G8" s="68"/>
    </row>
    <row r="9" spans="1:7" ht="24" customHeight="1">
      <c r="A9" s="7">
        <v>229</v>
      </c>
      <c r="B9" s="7"/>
      <c r="C9" s="7"/>
      <c r="D9" s="14" t="s">
        <v>6</v>
      </c>
      <c r="E9" s="13"/>
      <c r="F9" s="13"/>
      <c r="G9" s="13"/>
    </row>
    <row r="10" spans="1:7" ht="24" customHeight="1">
      <c r="A10" s="7">
        <v>229</v>
      </c>
      <c r="B10" s="16" t="s">
        <v>33</v>
      </c>
      <c r="C10" s="16"/>
      <c r="D10" s="14" t="s">
        <v>34</v>
      </c>
      <c r="E10" s="13"/>
      <c r="F10" s="13"/>
      <c r="G10" s="13"/>
    </row>
    <row r="11" spans="1:7" ht="24" customHeight="1">
      <c r="A11" s="7">
        <v>229</v>
      </c>
      <c r="B11" s="16" t="s">
        <v>36</v>
      </c>
      <c r="C11" s="16" t="s">
        <v>35</v>
      </c>
      <c r="D11" s="14" t="s">
        <v>37</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8" t="s">
        <v>17</v>
      </c>
      <c r="B21" s="68"/>
      <c r="C21" s="68"/>
      <c r="D21" s="68"/>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3"/>
  <sheetViews>
    <sheetView zoomScale="85" zoomScaleNormal="85" zoomScalePageLayoutView="0" workbookViewId="0" topLeftCell="A37">
      <selection activeCell="F41" sqref="F41"/>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66" t="s">
        <v>56</v>
      </c>
      <c r="B2" s="66"/>
      <c r="C2" s="66"/>
      <c r="D2" s="66"/>
      <c r="E2" s="66"/>
      <c r="F2" s="66"/>
    </row>
    <row r="3" spans="1:5" s="8" customFormat="1" ht="7.5" customHeight="1">
      <c r="A3" s="11"/>
      <c r="B3" s="11"/>
      <c r="C3" s="11"/>
      <c r="D3" s="11"/>
      <c r="E3" s="11"/>
    </row>
    <row r="4" spans="1:6" s="8" customFormat="1" ht="18" customHeight="1">
      <c r="A4" s="70" t="s">
        <v>207</v>
      </c>
      <c r="B4" s="70"/>
      <c r="C4" s="71"/>
      <c r="D4" s="24"/>
      <c r="E4" s="24"/>
      <c r="F4" s="9" t="s">
        <v>4</v>
      </c>
    </row>
    <row r="5" spans="1:5" s="8" customFormat="1" ht="7.5" customHeight="1">
      <c r="A5" s="4"/>
      <c r="B5" s="4"/>
      <c r="C5" s="4"/>
      <c r="D5" s="4"/>
      <c r="E5" s="4"/>
    </row>
    <row r="6" spans="1:6" ht="24" customHeight="1">
      <c r="A6" s="68" t="s">
        <v>198</v>
      </c>
      <c r="B6" s="68"/>
      <c r="C6" s="68"/>
      <c r="D6" s="68" t="s">
        <v>199</v>
      </c>
      <c r="E6" s="68"/>
      <c r="F6" s="69"/>
    </row>
    <row r="7" spans="1:6" ht="24" customHeight="1">
      <c r="A7" s="75" t="s">
        <v>200</v>
      </c>
      <c r="B7" s="78"/>
      <c r="C7" s="82" t="s">
        <v>201</v>
      </c>
      <c r="D7" s="82" t="s">
        <v>202</v>
      </c>
      <c r="E7" s="82" t="s">
        <v>203</v>
      </c>
      <c r="F7" s="82" t="s">
        <v>204</v>
      </c>
    </row>
    <row r="8" spans="1:6" ht="24" customHeight="1">
      <c r="A8" s="54" t="s">
        <v>205</v>
      </c>
      <c r="B8" s="54" t="s">
        <v>206</v>
      </c>
      <c r="C8" s="83"/>
      <c r="D8" s="84"/>
      <c r="E8" s="84"/>
      <c r="F8" s="84"/>
    </row>
    <row r="9" spans="1:6" ht="24" customHeight="1">
      <c r="A9" s="49" t="s">
        <v>131</v>
      </c>
      <c r="B9" s="49" t="s">
        <v>82</v>
      </c>
      <c r="C9" s="50" t="s">
        <v>132</v>
      </c>
      <c r="D9" s="55">
        <f>E9+F9</f>
        <v>5653877</v>
      </c>
      <c r="E9" s="55">
        <f>SUM(E10:E17)</f>
        <v>5653877</v>
      </c>
      <c r="F9" s="55"/>
    </row>
    <row r="10" spans="1:6" ht="24" customHeight="1">
      <c r="A10" s="49" t="s">
        <v>131</v>
      </c>
      <c r="B10" s="51" t="s">
        <v>133</v>
      </c>
      <c r="C10" s="50" t="s">
        <v>134</v>
      </c>
      <c r="D10" s="55">
        <f aca="true" t="shared" si="0" ref="D10:D50">E10+F10</f>
        <v>786120</v>
      </c>
      <c r="E10" s="55">
        <v>786120</v>
      </c>
      <c r="F10" s="55"/>
    </row>
    <row r="11" spans="1:6" ht="24" customHeight="1">
      <c r="A11" s="49" t="s">
        <v>131</v>
      </c>
      <c r="B11" s="49" t="s">
        <v>135</v>
      </c>
      <c r="C11" s="52" t="s">
        <v>136</v>
      </c>
      <c r="D11" s="55">
        <f t="shared" si="0"/>
        <v>130200</v>
      </c>
      <c r="E11" s="55">
        <v>130200</v>
      </c>
      <c r="F11" s="55"/>
    </row>
    <row r="12" spans="1:6" ht="24" customHeight="1">
      <c r="A12" s="49" t="s">
        <v>131</v>
      </c>
      <c r="B12" s="49" t="s">
        <v>137</v>
      </c>
      <c r="C12" s="50" t="s">
        <v>138</v>
      </c>
      <c r="D12" s="55">
        <f t="shared" si="0"/>
        <v>4140</v>
      </c>
      <c r="E12" s="55">
        <v>4140</v>
      </c>
      <c r="F12" s="55"/>
    </row>
    <row r="13" spans="1:6" ht="24" customHeight="1">
      <c r="A13" s="49" t="s">
        <v>131</v>
      </c>
      <c r="B13" s="51" t="s">
        <v>139</v>
      </c>
      <c r="C13" s="50" t="s">
        <v>140</v>
      </c>
      <c r="D13" s="55">
        <f t="shared" si="0"/>
        <v>1108980</v>
      </c>
      <c r="E13" s="55">
        <v>1108980</v>
      </c>
      <c r="F13" s="55"/>
    </row>
    <row r="14" spans="1:6" ht="24" customHeight="1">
      <c r="A14" s="49" t="s">
        <v>131</v>
      </c>
      <c r="B14" s="49" t="s">
        <v>141</v>
      </c>
      <c r="C14" s="50" t="s">
        <v>142</v>
      </c>
      <c r="D14" s="55">
        <f t="shared" si="0"/>
        <v>154224</v>
      </c>
      <c r="E14" s="55">
        <v>154224</v>
      </c>
      <c r="F14" s="55"/>
    </row>
    <row r="15" spans="1:6" ht="24" customHeight="1">
      <c r="A15" s="49" t="s">
        <v>131</v>
      </c>
      <c r="B15" s="49" t="s">
        <v>143</v>
      </c>
      <c r="C15" s="50" t="s">
        <v>144</v>
      </c>
      <c r="D15" s="55">
        <f t="shared" si="0"/>
        <v>2381396</v>
      </c>
      <c r="E15" s="55">
        <v>2381396</v>
      </c>
      <c r="F15" s="55"/>
    </row>
    <row r="16" spans="1:6" s="8" customFormat="1" ht="24" customHeight="1">
      <c r="A16" s="49" t="s">
        <v>131</v>
      </c>
      <c r="B16" s="49" t="s">
        <v>145</v>
      </c>
      <c r="C16" s="50" t="s">
        <v>146</v>
      </c>
      <c r="D16" s="55">
        <f t="shared" si="0"/>
        <v>263817</v>
      </c>
      <c r="E16" s="55">
        <v>263817</v>
      </c>
      <c r="F16" s="55"/>
    </row>
    <row r="17" spans="1:6" s="8" customFormat="1" ht="24" customHeight="1">
      <c r="A17" s="49" t="s">
        <v>131</v>
      </c>
      <c r="B17" s="49" t="s">
        <v>147</v>
      </c>
      <c r="C17" s="50" t="s">
        <v>148</v>
      </c>
      <c r="D17" s="55">
        <f t="shared" si="0"/>
        <v>825000</v>
      </c>
      <c r="E17" s="55">
        <v>825000</v>
      </c>
      <c r="F17" s="55"/>
    </row>
    <row r="18" spans="1:6" s="8" customFormat="1" ht="24" customHeight="1">
      <c r="A18" s="49" t="s">
        <v>149</v>
      </c>
      <c r="B18" s="49" t="s">
        <v>82</v>
      </c>
      <c r="C18" s="50" t="s">
        <v>150</v>
      </c>
      <c r="D18" s="55">
        <f t="shared" si="0"/>
        <v>1302392</v>
      </c>
      <c r="E18" s="55"/>
      <c r="F18" s="55">
        <f>SUM(F19:F50)</f>
        <v>1302392</v>
      </c>
    </row>
    <row r="19" spans="1:6" s="8" customFormat="1" ht="24" customHeight="1">
      <c r="A19" s="49" t="s">
        <v>149</v>
      </c>
      <c r="B19" s="49" t="s">
        <v>133</v>
      </c>
      <c r="C19" s="50" t="s">
        <v>151</v>
      </c>
      <c r="D19" s="55">
        <f t="shared" si="0"/>
        <v>42900</v>
      </c>
      <c r="E19" s="55"/>
      <c r="F19" s="55">
        <v>42900</v>
      </c>
    </row>
    <row r="20" spans="1:6" s="8" customFormat="1" ht="24" customHeight="1">
      <c r="A20" s="49" t="s">
        <v>149</v>
      </c>
      <c r="B20" s="49" t="s">
        <v>135</v>
      </c>
      <c r="C20" s="53" t="s">
        <v>152</v>
      </c>
      <c r="D20" s="55">
        <f t="shared" si="0"/>
        <v>2000</v>
      </c>
      <c r="E20" s="55"/>
      <c r="F20" s="55">
        <v>2000</v>
      </c>
    </row>
    <row r="21" spans="1:6" s="8" customFormat="1" ht="24" customHeight="1">
      <c r="A21" s="49" t="s">
        <v>149</v>
      </c>
      <c r="B21" s="49" t="s">
        <v>137</v>
      </c>
      <c r="C21" s="53" t="s">
        <v>153</v>
      </c>
      <c r="D21" s="55">
        <f t="shared" si="0"/>
        <v>0</v>
      </c>
      <c r="E21" s="55"/>
      <c r="F21" s="55"/>
    </row>
    <row r="22" spans="1:6" s="8" customFormat="1" ht="22.5" customHeight="1">
      <c r="A22" s="49" t="s">
        <v>149</v>
      </c>
      <c r="B22" s="49" t="s">
        <v>139</v>
      </c>
      <c r="C22" s="53" t="s">
        <v>154</v>
      </c>
      <c r="D22" s="55">
        <f t="shared" si="0"/>
        <v>1000</v>
      </c>
      <c r="E22" s="55"/>
      <c r="F22" s="55">
        <v>1000</v>
      </c>
    </row>
    <row r="23" spans="1:6" s="8" customFormat="1" ht="22.5" customHeight="1">
      <c r="A23" s="49" t="s">
        <v>149</v>
      </c>
      <c r="B23" s="49" t="s">
        <v>155</v>
      </c>
      <c r="C23" s="52" t="s">
        <v>156</v>
      </c>
      <c r="D23" s="55">
        <f t="shared" si="0"/>
        <v>15000</v>
      </c>
      <c r="E23" s="55"/>
      <c r="F23" s="55">
        <v>15000</v>
      </c>
    </row>
    <row r="24" spans="1:6" s="8" customFormat="1" ht="22.5" customHeight="1">
      <c r="A24" s="49" t="s">
        <v>149</v>
      </c>
      <c r="B24" s="49" t="s">
        <v>141</v>
      </c>
      <c r="C24" s="52" t="s">
        <v>157</v>
      </c>
      <c r="D24" s="55">
        <f t="shared" si="0"/>
        <v>45000</v>
      </c>
      <c r="E24" s="55"/>
      <c r="F24" s="55">
        <v>45000</v>
      </c>
    </row>
    <row r="25" spans="1:6" ht="22.5" customHeight="1">
      <c r="A25" s="49" t="s">
        <v>149</v>
      </c>
      <c r="B25" s="49" t="s">
        <v>143</v>
      </c>
      <c r="C25" s="52" t="s">
        <v>158</v>
      </c>
      <c r="D25" s="55">
        <f t="shared" si="0"/>
        <v>30000</v>
      </c>
      <c r="E25" s="55"/>
      <c r="F25" s="55">
        <v>30000</v>
      </c>
    </row>
    <row r="26" spans="1:6" ht="22.5" customHeight="1">
      <c r="A26" s="49" t="s">
        <v>149</v>
      </c>
      <c r="B26" s="49" t="s">
        <v>145</v>
      </c>
      <c r="C26" s="52" t="s">
        <v>159</v>
      </c>
      <c r="D26" s="55">
        <f t="shared" si="0"/>
        <v>0</v>
      </c>
      <c r="E26" s="55"/>
      <c r="F26" s="55"/>
    </row>
    <row r="27" spans="1:6" ht="22.5" customHeight="1">
      <c r="A27" s="49" t="s">
        <v>149</v>
      </c>
      <c r="B27" s="49" t="s">
        <v>160</v>
      </c>
      <c r="C27" s="52" t="s">
        <v>161</v>
      </c>
      <c r="D27" s="55">
        <f t="shared" si="0"/>
        <v>1000</v>
      </c>
      <c r="E27" s="55"/>
      <c r="F27" s="55">
        <v>1000</v>
      </c>
    </row>
    <row r="28" spans="1:6" ht="22.5" customHeight="1">
      <c r="A28" s="49" t="s">
        <v>149</v>
      </c>
      <c r="B28" s="49" t="s">
        <v>162</v>
      </c>
      <c r="C28" s="52" t="s">
        <v>163</v>
      </c>
      <c r="D28" s="55">
        <f t="shared" si="0"/>
        <v>75000</v>
      </c>
      <c r="E28" s="55"/>
      <c r="F28" s="55">
        <v>75000</v>
      </c>
    </row>
    <row r="29" spans="1:6" ht="22.5" customHeight="1">
      <c r="A29" s="49" t="s">
        <v>149</v>
      </c>
      <c r="B29" s="49" t="s">
        <v>164</v>
      </c>
      <c r="C29" s="52" t="s">
        <v>165</v>
      </c>
      <c r="D29" s="55">
        <f t="shared" si="0"/>
        <v>0</v>
      </c>
      <c r="E29" s="55"/>
      <c r="F29" s="55"/>
    </row>
    <row r="30" spans="1:6" ht="22.5" customHeight="1">
      <c r="A30" s="49" t="s">
        <v>149</v>
      </c>
      <c r="B30" s="49" t="s">
        <v>166</v>
      </c>
      <c r="C30" s="52" t="s">
        <v>167</v>
      </c>
      <c r="D30" s="55">
        <f t="shared" si="0"/>
        <v>5000</v>
      </c>
      <c r="E30" s="55"/>
      <c r="F30" s="55">
        <v>5000</v>
      </c>
    </row>
    <row r="31" spans="1:6" ht="22.5" customHeight="1">
      <c r="A31" s="49" t="s">
        <v>149</v>
      </c>
      <c r="B31" s="49" t="s">
        <v>168</v>
      </c>
      <c r="C31" s="52" t="s">
        <v>169</v>
      </c>
      <c r="D31" s="55">
        <f t="shared" si="0"/>
        <v>3000</v>
      </c>
      <c r="E31" s="55"/>
      <c r="F31" s="55">
        <v>3000</v>
      </c>
    </row>
    <row r="32" spans="1:6" ht="22.5" customHeight="1">
      <c r="A32" s="49" t="s">
        <v>149</v>
      </c>
      <c r="B32" s="49" t="s">
        <v>170</v>
      </c>
      <c r="C32" s="52" t="s">
        <v>171</v>
      </c>
      <c r="D32" s="55">
        <f t="shared" si="0"/>
        <v>1000</v>
      </c>
      <c r="E32" s="55"/>
      <c r="F32" s="55">
        <v>1000</v>
      </c>
    </row>
    <row r="33" spans="1:6" ht="22.5" customHeight="1">
      <c r="A33" s="49" t="s">
        <v>149</v>
      </c>
      <c r="B33" s="49" t="s">
        <v>172</v>
      </c>
      <c r="C33" s="52" t="s">
        <v>173</v>
      </c>
      <c r="D33" s="55">
        <f t="shared" si="0"/>
        <v>0</v>
      </c>
      <c r="E33" s="55"/>
      <c r="F33" s="55"/>
    </row>
    <row r="34" spans="1:6" ht="22.5" customHeight="1">
      <c r="A34" s="49" t="s">
        <v>149</v>
      </c>
      <c r="B34" s="49" t="s">
        <v>174</v>
      </c>
      <c r="C34" s="52" t="s">
        <v>175</v>
      </c>
      <c r="D34" s="55">
        <f t="shared" si="0"/>
        <v>10000</v>
      </c>
      <c r="E34" s="55"/>
      <c r="F34" s="55">
        <v>10000</v>
      </c>
    </row>
    <row r="35" spans="1:6" ht="22.5" customHeight="1">
      <c r="A35" s="49" t="s">
        <v>149</v>
      </c>
      <c r="B35" s="49" t="s">
        <v>176</v>
      </c>
      <c r="C35" s="52" t="s">
        <v>177</v>
      </c>
      <c r="D35" s="55">
        <f t="shared" si="0"/>
        <v>0</v>
      </c>
      <c r="E35" s="55"/>
      <c r="F35" s="55"/>
    </row>
    <row r="36" spans="1:6" ht="22.5" customHeight="1">
      <c r="A36" s="49" t="s">
        <v>149</v>
      </c>
      <c r="B36" s="49" t="s">
        <v>178</v>
      </c>
      <c r="C36" s="52" t="s">
        <v>179</v>
      </c>
      <c r="D36" s="55">
        <f t="shared" si="0"/>
        <v>65954</v>
      </c>
      <c r="E36" s="55"/>
      <c r="F36" s="55">
        <v>65954</v>
      </c>
    </row>
    <row r="37" spans="1:6" ht="22.5" customHeight="1">
      <c r="A37" s="49" t="s">
        <v>149</v>
      </c>
      <c r="B37" s="49" t="s">
        <v>180</v>
      </c>
      <c r="C37" s="52" t="s">
        <v>181</v>
      </c>
      <c r="D37" s="55">
        <f t="shared" si="0"/>
        <v>146666</v>
      </c>
      <c r="E37" s="55"/>
      <c r="F37" s="55">
        <f>49466+97200</f>
        <v>146666</v>
      </c>
    </row>
    <row r="38" spans="1:6" ht="22.5" customHeight="1">
      <c r="A38" s="49" t="s">
        <v>149</v>
      </c>
      <c r="B38" s="49" t="s">
        <v>182</v>
      </c>
      <c r="C38" s="52" t="s">
        <v>183</v>
      </c>
      <c r="D38" s="55">
        <f t="shared" si="0"/>
        <v>0</v>
      </c>
      <c r="E38" s="55"/>
      <c r="F38" s="55"/>
    </row>
    <row r="39" spans="1:6" ht="22.5" customHeight="1">
      <c r="A39" s="49" t="s">
        <v>149</v>
      </c>
      <c r="B39" s="49" t="s">
        <v>184</v>
      </c>
      <c r="C39" s="52" t="s">
        <v>185</v>
      </c>
      <c r="D39" s="55">
        <f t="shared" si="0"/>
        <v>0</v>
      </c>
      <c r="E39" s="55"/>
      <c r="F39" s="55"/>
    </row>
    <row r="40" spans="1:6" ht="22.5" customHeight="1">
      <c r="A40" s="49" t="s">
        <v>149</v>
      </c>
      <c r="B40" s="49" t="s">
        <v>147</v>
      </c>
      <c r="C40" s="52" t="s">
        <v>186</v>
      </c>
      <c r="D40" s="55">
        <f t="shared" si="0"/>
        <v>525872</v>
      </c>
      <c r="E40" s="55"/>
      <c r="F40" s="55">
        <f>111100+414772</f>
        <v>525872</v>
      </c>
    </row>
    <row r="41" spans="1:6" ht="22.5" customHeight="1">
      <c r="A41" s="49" t="s">
        <v>187</v>
      </c>
      <c r="B41" s="49" t="s">
        <v>82</v>
      </c>
      <c r="C41" s="52" t="s">
        <v>188</v>
      </c>
      <c r="D41" s="55">
        <f t="shared" si="0"/>
        <v>312440</v>
      </c>
      <c r="E41" s="55">
        <f>SUM(E43:E45)</f>
        <v>312440</v>
      </c>
      <c r="F41" s="55"/>
    </row>
    <row r="42" spans="1:6" ht="22.5" customHeight="1">
      <c r="A42" s="49" t="s">
        <v>187</v>
      </c>
      <c r="B42" s="49" t="s">
        <v>133</v>
      </c>
      <c r="C42" s="52" t="s">
        <v>189</v>
      </c>
      <c r="D42" s="55">
        <f t="shared" si="0"/>
        <v>0</v>
      </c>
      <c r="E42" s="55"/>
      <c r="F42" s="55"/>
    </row>
    <row r="43" spans="1:6" ht="22.5" customHeight="1">
      <c r="A43" s="49" t="s">
        <v>187</v>
      </c>
      <c r="B43" s="49" t="s">
        <v>135</v>
      </c>
      <c r="C43" s="52" t="s">
        <v>190</v>
      </c>
      <c r="D43" s="55">
        <f t="shared" si="0"/>
        <v>72000</v>
      </c>
      <c r="E43" s="55">
        <v>72000</v>
      </c>
      <c r="F43" s="55"/>
    </row>
    <row r="44" spans="1:6" ht="22.5" customHeight="1">
      <c r="A44" s="49" t="s">
        <v>187</v>
      </c>
      <c r="B44" s="49" t="s">
        <v>160</v>
      </c>
      <c r="C44" s="52" t="s">
        <v>191</v>
      </c>
      <c r="D44" s="55">
        <f t="shared" si="0"/>
        <v>230840</v>
      </c>
      <c r="E44" s="55">
        <v>230840</v>
      </c>
      <c r="F44" s="55"/>
    </row>
    <row r="45" spans="1:6" ht="22.5" customHeight="1">
      <c r="A45" s="49" t="s">
        <v>187</v>
      </c>
      <c r="B45" s="49" t="s">
        <v>147</v>
      </c>
      <c r="C45" s="52" t="s">
        <v>192</v>
      </c>
      <c r="D45" s="55">
        <f t="shared" si="0"/>
        <v>9600</v>
      </c>
      <c r="E45" s="55">
        <v>9600</v>
      </c>
      <c r="F45" s="55"/>
    </row>
    <row r="46" spans="1:6" ht="22.5" customHeight="1">
      <c r="A46" s="49" t="s">
        <v>193</v>
      </c>
      <c r="B46" s="49" t="s">
        <v>82</v>
      </c>
      <c r="C46" s="52" t="s">
        <v>194</v>
      </c>
      <c r="D46" s="55">
        <f t="shared" si="0"/>
        <v>0</v>
      </c>
      <c r="E46" s="55"/>
      <c r="F46" s="55"/>
    </row>
    <row r="47" spans="1:6" ht="22.5" customHeight="1">
      <c r="A47" s="49" t="s">
        <v>193</v>
      </c>
      <c r="B47" s="49" t="s">
        <v>135</v>
      </c>
      <c r="C47" s="52" t="s">
        <v>195</v>
      </c>
      <c r="D47" s="55">
        <f t="shared" si="0"/>
        <v>333000</v>
      </c>
      <c r="E47" s="55"/>
      <c r="F47" s="55">
        <v>333000</v>
      </c>
    </row>
    <row r="48" spans="1:6" ht="22.5" customHeight="1">
      <c r="A48" s="49" t="s">
        <v>193</v>
      </c>
      <c r="B48" s="49" t="s">
        <v>137</v>
      </c>
      <c r="C48" s="52" t="s">
        <v>196</v>
      </c>
      <c r="D48" s="55">
        <f t="shared" si="0"/>
        <v>0</v>
      </c>
      <c r="E48" s="55"/>
      <c r="F48" s="55">
        <v>0</v>
      </c>
    </row>
    <row r="49" spans="1:6" ht="22.5" customHeight="1">
      <c r="A49" s="49" t="s">
        <v>193</v>
      </c>
      <c r="B49" s="49" t="s">
        <v>147</v>
      </c>
      <c r="C49" s="52" t="s">
        <v>194</v>
      </c>
      <c r="D49" s="55">
        <f t="shared" si="0"/>
        <v>0</v>
      </c>
      <c r="E49" s="55"/>
      <c r="F49" s="55"/>
    </row>
    <row r="50" spans="1:6" ht="22.5" customHeight="1">
      <c r="A50" s="49" t="s">
        <v>197</v>
      </c>
      <c r="B50" s="49" t="s">
        <v>197</v>
      </c>
      <c r="C50" s="52" t="s">
        <v>197</v>
      </c>
      <c r="D50" s="55">
        <f t="shared" si="0"/>
        <v>0</v>
      </c>
      <c r="E50" s="55"/>
      <c r="F50" s="55"/>
    </row>
    <row r="51" spans="1:6" ht="22.5" customHeight="1">
      <c r="A51" s="49"/>
      <c r="B51" s="49"/>
      <c r="C51" s="50"/>
      <c r="D51" s="56"/>
      <c r="E51" s="55"/>
      <c r="F51" s="55"/>
    </row>
    <row r="52" spans="1:6" ht="22.5" customHeight="1">
      <c r="A52" s="49"/>
      <c r="B52" s="49"/>
      <c r="C52" s="50"/>
      <c r="D52" s="56"/>
      <c r="E52" s="55"/>
      <c r="F52" s="55"/>
    </row>
    <row r="53" spans="1:6" ht="22.5" customHeight="1">
      <c r="A53" s="81" t="s">
        <v>202</v>
      </c>
      <c r="B53" s="81"/>
      <c r="C53" s="81"/>
      <c r="D53" s="57">
        <f>E53+F53</f>
        <v>7268709</v>
      </c>
      <c r="E53" s="55">
        <f>E9+E18+E41+E46</f>
        <v>5966317</v>
      </c>
      <c r="F53" s="55">
        <f>SUM(F19:F49)</f>
        <v>1302392</v>
      </c>
    </row>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53:C53"/>
    <mergeCell ref="A2:F2"/>
    <mergeCell ref="A4:C4"/>
    <mergeCell ref="A6:C6"/>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C8" sqref="C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5"/>
      <c r="B2" s="85"/>
      <c r="C2" s="85"/>
      <c r="D2" s="85"/>
      <c r="E2" s="85"/>
      <c r="F2" s="85"/>
    </row>
    <row r="3" spans="1:7" ht="36" customHeight="1">
      <c r="A3" s="66" t="s">
        <v>208</v>
      </c>
      <c r="B3" s="66"/>
      <c r="C3" s="66"/>
      <c r="D3" s="66"/>
      <c r="E3" s="66"/>
      <c r="F3" s="66"/>
      <c r="G3" s="71"/>
    </row>
    <row r="4" s="26" customFormat="1" ht="29.25" customHeight="1">
      <c r="G4" s="27" t="s">
        <v>46</v>
      </c>
    </row>
    <row r="5" spans="1:7" s="28" customFormat="1" ht="32.25" customHeight="1">
      <c r="A5" s="89" t="s">
        <v>53</v>
      </c>
      <c r="B5" s="90"/>
      <c r="C5" s="90"/>
      <c r="D5" s="90"/>
      <c r="E5" s="90"/>
      <c r="F5" s="91"/>
      <c r="G5" s="92" t="s">
        <v>55</v>
      </c>
    </row>
    <row r="6" spans="1:7" s="28" customFormat="1" ht="32.25" customHeight="1">
      <c r="A6" s="88" t="s">
        <v>17</v>
      </c>
      <c r="B6" s="88" t="s">
        <v>47</v>
      </c>
      <c r="C6" s="88" t="s">
        <v>52</v>
      </c>
      <c r="D6" s="87" t="s">
        <v>48</v>
      </c>
      <c r="E6" s="69"/>
      <c r="F6" s="69"/>
      <c r="G6" s="93"/>
    </row>
    <row r="7" spans="1:7" s="28" customFormat="1" ht="32.25" customHeight="1">
      <c r="A7" s="84"/>
      <c r="B7" s="84"/>
      <c r="C7" s="84"/>
      <c r="D7" s="29" t="s">
        <v>49</v>
      </c>
      <c r="E7" s="29" t="s">
        <v>50</v>
      </c>
      <c r="F7" s="29" t="s">
        <v>51</v>
      </c>
      <c r="G7" s="94"/>
    </row>
    <row r="8" spans="1:7" s="26" customFormat="1" ht="67.5" customHeight="1">
      <c r="A8" s="30">
        <v>0.3</v>
      </c>
      <c r="B8" s="30">
        <v>0</v>
      </c>
      <c r="C8" s="30">
        <v>0.3</v>
      </c>
      <c r="D8" s="30"/>
      <c r="E8" s="30">
        <v>0</v>
      </c>
      <c r="F8" s="30"/>
      <c r="G8" s="30"/>
    </row>
    <row r="18" spans="1:6" ht="30.75" customHeight="1">
      <c r="A18" s="86"/>
      <c r="B18" s="86"/>
      <c r="C18" s="86"/>
      <c r="D18" s="86"/>
      <c r="E18" s="86"/>
      <c r="F18" s="86"/>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10">
      <selection activeCell="A13" sqref="A13"/>
    </sheetView>
  </sheetViews>
  <sheetFormatPr defaultColWidth="9.00390625" defaultRowHeight="14.25"/>
  <cols>
    <col min="1" max="1" width="121.375" style="33" customWidth="1"/>
    <col min="13" max="13" width="13.25390625" style="0" customWidth="1"/>
  </cols>
  <sheetData>
    <row r="1" spans="1:13" ht="69" customHeight="1">
      <c r="A1" s="42" t="s">
        <v>102</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3" t="s">
        <v>99</v>
      </c>
      <c r="B3" s="21"/>
      <c r="C3" s="21"/>
      <c r="D3" s="21"/>
      <c r="E3" s="21"/>
      <c r="F3" s="21"/>
      <c r="G3" s="21"/>
      <c r="H3" s="21"/>
      <c r="I3" s="21"/>
      <c r="J3" s="21"/>
      <c r="K3" s="21"/>
      <c r="L3" s="21"/>
      <c r="M3" s="21"/>
    </row>
    <row r="4" spans="1:13" ht="24" customHeight="1">
      <c r="A4" s="43" t="s">
        <v>100</v>
      </c>
      <c r="B4" s="21"/>
      <c r="C4" s="21"/>
      <c r="D4" s="21"/>
      <c r="E4" s="21"/>
      <c r="F4" s="21"/>
      <c r="G4" s="21"/>
      <c r="H4" s="21"/>
      <c r="I4" s="21"/>
      <c r="J4" s="21"/>
      <c r="K4" s="21"/>
      <c r="L4" s="21"/>
      <c r="M4" s="21"/>
    </row>
    <row r="5" spans="1:13" ht="58.5">
      <c r="A5" s="43" t="s">
        <v>209</v>
      </c>
      <c r="B5" s="21"/>
      <c r="C5" s="21"/>
      <c r="D5" s="21"/>
      <c r="E5" s="21"/>
      <c r="F5" s="21"/>
      <c r="G5" s="21"/>
      <c r="H5" s="21"/>
      <c r="I5" s="21"/>
      <c r="J5" s="21"/>
      <c r="K5" s="21"/>
      <c r="L5" s="21"/>
      <c r="M5" s="21"/>
    </row>
    <row r="6" spans="1:13" ht="39">
      <c r="A6" s="43" t="s">
        <v>210</v>
      </c>
      <c r="B6" s="21"/>
      <c r="C6" s="21"/>
      <c r="D6" s="21"/>
      <c r="E6" s="21"/>
      <c r="F6" s="21"/>
      <c r="G6" s="21"/>
      <c r="H6" s="21"/>
      <c r="I6" s="21"/>
      <c r="J6" s="21"/>
      <c r="K6" s="21"/>
      <c r="L6" s="21"/>
      <c r="M6" s="21"/>
    </row>
    <row r="7" spans="1:13" ht="58.5">
      <c r="A7" s="41" t="s">
        <v>211</v>
      </c>
      <c r="B7" s="21"/>
      <c r="C7" s="21"/>
      <c r="D7" s="21"/>
      <c r="E7" s="21"/>
      <c r="F7" s="21"/>
      <c r="G7" s="21"/>
      <c r="H7" s="21"/>
      <c r="I7" s="21"/>
      <c r="J7" s="21"/>
      <c r="K7" s="21"/>
      <c r="L7" s="21"/>
      <c r="M7" s="21"/>
    </row>
    <row r="8" spans="1:13" ht="39">
      <c r="A8" s="41" t="s">
        <v>212</v>
      </c>
      <c r="B8" s="21"/>
      <c r="C8" s="21"/>
      <c r="D8" s="21"/>
      <c r="E8" s="21"/>
      <c r="F8" s="21"/>
      <c r="G8" s="21"/>
      <c r="H8" s="21"/>
      <c r="I8" s="21"/>
      <c r="J8" s="21"/>
      <c r="K8" s="21"/>
      <c r="L8" s="21"/>
      <c r="M8" s="21"/>
    </row>
    <row r="9" spans="1:13" ht="24" customHeight="1">
      <c r="A9" s="41" t="s">
        <v>101</v>
      </c>
      <c r="B9" s="21"/>
      <c r="C9" s="21"/>
      <c r="D9" s="21"/>
      <c r="E9" s="21"/>
      <c r="F9" s="21"/>
      <c r="G9" s="21"/>
      <c r="H9" s="21"/>
      <c r="I9" s="21"/>
      <c r="J9" s="21"/>
      <c r="K9" s="21"/>
      <c r="L9" s="21"/>
      <c r="M9" s="21"/>
    </row>
    <row r="10" ht="39">
      <c r="A10" s="41" t="s">
        <v>103</v>
      </c>
    </row>
    <row r="11" ht="19.5">
      <c r="A11" s="40"/>
    </row>
    <row r="12" ht="117">
      <c r="A12" s="43" t="s">
        <v>270</v>
      </c>
    </row>
    <row r="13" ht="78">
      <c r="A13" s="43" t="s">
        <v>271</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51"/>
  <sheetViews>
    <sheetView zoomScalePageLayoutView="0" workbookViewId="0" topLeftCell="A1">
      <selection activeCell="E47" sqref="E47:H47"/>
    </sheetView>
  </sheetViews>
  <sheetFormatPr defaultColWidth="9.00390625" defaultRowHeight="14.25"/>
  <cols>
    <col min="1" max="1" width="12.75390625" style="34" bestFit="1" customWidth="1"/>
    <col min="2" max="2" width="13.625" style="39" bestFit="1" customWidth="1"/>
    <col min="3" max="3" width="12.75390625" style="39" bestFit="1" customWidth="1"/>
    <col min="4" max="4" width="7.50390625" style="39" customWidth="1"/>
    <col min="5" max="5" width="12.75390625" style="39" bestFit="1" customWidth="1"/>
    <col min="6" max="6" width="8.75390625" style="39" bestFit="1" customWidth="1"/>
    <col min="7" max="7" width="6.25390625" style="39" bestFit="1" customWidth="1"/>
    <col min="8" max="16384" width="9.00390625" style="34" customWidth="1"/>
  </cols>
  <sheetData>
    <row r="1" spans="1:8" ht="46.5" customHeight="1">
      <c r="A1" s="129" t="s">
        <v>63</v>
      </c>
      <c r="B1" s="130"/>
      <c r="C1" s="130"/>
      <c r="D1" s="130"/>
      <c r="E1" s="130"/>
      <c r="F1" s="130"/>
      <c r="G1" s="130"/>
      <c r="H1" s="131"/>
    </row>
    <row r="2" spans="1:8" ht="33" customHeight="1">
      <c r="A2" s="117" t="s">
        <v>64</v>
      </c>
      <c r="B2" s="118"/>
      <c r="C2" s="118"/>
      <c r="D2" s="118"/>
      <c r="E2" s="118"/>
      <c r="F2" s="118"/>
      <c r="G2" s="118"/>
      <c r="H2" s="119"/>
    </row>
    <row r="3" spans="1:8" ht="25.5" customHeight="1">
      <c r="A3" s="98" t="s">
        <v>213</v>
      </c>
      <c r="B3" s="99"/>
      <c r="C3" s="99"/>
      <c r="D3" s="99"/>
      <c r="E3" s="99"/>
      <c r="F3" s="99"/>
      <c r="G3" s="99"/>
      <c r="H3" s="100"/>
    </row>
    <row r="4" spans="1:8" ht="25.5" customHeight="1">
      <c r="A4" s="35" t="s">
        <v>65</v>
      </c>
      <c r="B4" s="117" t="s">
        <v>214</v>
      </c>
      <c r="C4" s="118"/>
      <c r="D4" s="118"/>
      <c r="E4" s="118"/>
      <c r="F4" s="118"/>
      <c r="G4" s="118"/>
      <c r="H4" s="119"/>
    </row>
    <row r="5" spans="1:8" ht="25.5" customHeight="1">
      <c r="A5" s="114" t="s">
        <v>66</v>
      </c>
      <c r="B5" s="105" t="s">
        <v>67</v>
      </c>
      <c r="C5" s="106"/>
      <c r="D5" s="106"/>
      <c r="E5" s="106"/>
      <c r="F5" s="106"/>
      <c r="G5" s="106"/>
      <c r="H5" s="107"/>
    </row>
    <row r="6" spans="1:8" ht="25.5" customHeight="1">
      <c r="A6" s="116"/>
      <c r="B6" s="105" t="s">
        <v>215</v>
      </c>
      <c r="C6" s="106"/>
      <c r="D6" s="106"/>
      <c r="E6" s="106"/>
      <c r="F6" s="106"/>
      <c r="G6" s="106"/>
      <c r="H6" s="107"/>
    </row>
    <row r="7" spans="1:8" ht="45" customHeight="1">
      <c r="A7" s="35" t="s">
        <v>68</v>
      </c>
      <c r="B7" s="105" t="s">
        <v>216</v>
      </c>
      <c r="C7" s="106"/>
      <c r="D7" s="106"/>
      <c r="E7" s="106"/>
      <c r="F7" s="106"/>
      <c r="G7" s="106"/>
      <c r="H7" s="107"/>
    </row>
    <row r="8" spans="1:8" ht="25.5" customHeight="1">
      <c r="A8" s="35" t="s">
        <v>69</v>
      </c>
      <c r="B8" s="36" t="s">
        <v>217</v>
      </c>
      <c r="C8" s="36" t="s">
        <v>70</v>
      </c>
      <c r="D8" s="98" t="s">
        <v>218</v>
      </c>
      <c r="E8" s="100"/>
      <c r="F8" s="36" t="s">
        <v>71</v>
      </c>
      <c r="G8" s="98">
        <v>18930663101</v>
      </c>
      <c r="H8" s="100"/>
    </row>
    <row r="9" spans="1:8" ht="25.5" customHeight="1">
      <c r="A9" s="35" t="s">
        <v>72</v>
      </c>
      <c r="B9" s="132">
        <v>42736</v>
      </c>
      <c r="C9" s="119"/>
      <c r="D9" s="117" t="s">
        <v>73</v>
      </c>
      <c r="E9" s="119"/>
      <c r="F9" s="132">
        <v>43100</v>
      </c>
      <c r="G9" s="118"/>
      <c r="H9" s="119"/>
    </row>
    <row r="10" spans="1:8" ht="75" customHeight="1">
      <c r="A10" s="35" t="s">
        <v>74</v>
      </c>
      <c r="B10" s="95" t="s">
        <v>219</v>
      </c>
      <c r="C10" s="96"/>
      <c r="D10" s="96"/>
      <c r="E10" s="96"/>
      <c r="F10" s="96"/>
      <c r="G10" s="96"/>
      <c r="H10" s="97"/>
    </row>
    <row r="11" spans="1:8" ht="75" customHeight="1">
      <c r="A11" s="35" t="s">
        <v>75</v>
      </c>
      <c r="B11" s="95" t="s">
        <v>220</v>
      </c>
      <c r="C11" s="96"/>
      <c r="D11" s="96"/>
      <c r="E11" s="96"/>
      <c r="F11" s="96"/>
      <c r="G11" s="96"/>
      <c r="H11" s="97"/>
    </row>
    <row r="12" spans="1:8" ht="34.5" customHeight="1">
      <c r="A12" s="102" t="s">
        <v>76</v>
      </c>
      <c r="B12" s="123" t="s">
        <v>221</v>
      </c>
      <c r="C12" s="124"/>
      <c r="D12" s="124"/>
      <c r="E12" s="124"/>
      <c r="F12" s="124"/>
      <c r="G12" s="124"/>
      <c r="H12" s="125"/>
    </row>
    <row r="13" spans="1:8" ht="39.75" customHeight="1">
      <c r="A13" s="104"/>
      <c r="B13" s="126"/>
      <c r="C13" s="127"/>
      <c r="D13" s="127"/>
      <c r="E13" s="127"/>
      <c r="F13" s="127"/>
      <c r="G13" s="127"/>
      <c r="H13" s="128"/>
    </row>
    <row r="14" spans="1:8" ht="34.5" customHeight="1">
      <c r="A14" s="102" t="s">
        <v>77</v>
      </c>
      <c r="B14" s="123" t="s">
        <v>222</v>
      </c>
      <c r="C14" s="124"/>
      <c r="D14" s="124"/>
      <c r="E14" s="124"/>
      <c r="F14" s="124"/>
      <c r="G14" s="124"/>
      <c r="H14" s="125"/>
    </row>
    <row r="15" spans="1:8" ht="39.75" customHeight="1">
      <c r="A15" s="104"/>
      <c r="B15" s="126"/>
      <c r="C15" s="127"/>
      <c r="D15" s="127"/>
      <c r="E15" s="127"/>
      <c r="F15" s="127"/>
      <c r="G15" s="127"/>
      <c r="H15" s="128"/>
    </row>
    <row r="16" spans="1:8" ht="30" customHeight="1">
      <c r="A16" s="111" t="s">
        <v>78</v>
      </c>
      <c r="B16" s="113"/>
      <c r="C16" s="111">
        <v>9908</v>
      </c>
      <c r="D16" s="113"/>
      <c r="E16" s="111" t="s">
        <v>79</v>
      </c>
      <c r="F16" s="113"/>
      <c r="G16" s="111">
        <v>9908</v>
      </c>
      <c r="H16" s="113"/>
    </row>
    <row r="17" spans="1:8" ht="30" customHeight="1">
      <c r="A17" s="111" t="s">
        <v>80</v>
      </c>
      <c r="B17" s="113"/>
      <c r="C17" s="111">
        <v>5188</v>
      </c>
      <c r="D17" s="113"/>
      <c r="E17" s="111" t="s">
        <v>81</v>
      </c>
      <c r="F17" s="113"/>
      <c r="G17" s="111">
        <v>5188</v>
      </c>
      <c r="H17" s="113"/>
    </row>
    <row r="18" spans="1:8" ht="25.5" customHeight="1">
      <c r="A18" s="37" t="s">
        <v>82</v>
      </c>
      <c r="B18" s="117" t="s">
        <v>83</v>
      </c>
      <c r="C18" s="118"/>
      <c r="D18" s="118"/>
      <c r="E18" s="119"/>
      <c r="F18" s="117" t="s">
        <v>84</v>
      </c>
      <c r="G18" s="118"/>
      <c r="H18" s="119"/>
    </row>
    <row r="19" spans="1:8" ht="30" customHeight="1">
      <c r="A19" s="120" t="s">
        <v>85</v>
      </c>
      <c r="B19" s="98" t="s">
        <v>226</v>
      </c>
      <c r="C19" s="99"/>
      <c r="D19" s="99"/>
      <c r="E19" s="100"/>
      <c r="F19" s="98">
        <v>4488</v>
      </c>
      <c r="G19" s="99"/>
      <c r="H19" s="100"/>
    </row>
    <row r="20" spans="1:8" ht="30" customHeight="1">
      <c r="A20" s="121"/>
      <c r="B20" s="44" t="s">
        <v>227</v>
      </c>
      <c r="C20" s="45"/>
      <c r="D20" s="45"/>
      <c r="E20" s="46"/>
      <c r="F20" s="44">
        <v>400</v>
      </c>
      <c r="G20" s="45"/>
      <c r="H20" s="46"/>
    </row>
    <row r="21" spans="1:8" ht="30" customHeight="1">
      <c r="A21" s="121"/>
      <c r="B21" s="44" t="s">
        <v>228</v>
      </c>
      <c r="C21" s="45"/>
      <c r="D21" s="45"/>
      <c r="E21" s="46"/>
      <c r="F21" s="44">
        <v>4480</v>
      </c>
      <c r="G21" s="45"/>
      <c r="H21" s="46"/>
    </row>
    <row r="22" spans="1:8" ht="30" customHeight="1">
      <c r="A22" s="121"/>
      <c r="B22" s="98" t="s">
        <v>229</v>
      </c>
      <c r="C22" s="99"/>
      <c r="D22" s="99"/>
      <c r="E22" s="100"/>
      <c r="F22" s="98">
        <v>400</v>
      </c>
      <c r="G22" s="99"/>
      <c r="H22" s="100"/>
    </row>
    <row r="23" spans="1:8" ht="30" customHeight="1">
      <c r="A23" s="122"/>
      <c r="B23" s="98" t="s">
        <v>230</v>
      </c>
      <c r="C23" s="99"/>
      <c r="D23" s="99"/>
      <c r="E23" s="100"/>
      <c r="F23" s="98">
        <v>140</v>
      </c>
      <c r="G23" s="99"/>
      <c r="H23" s="100"/>
    </row>
    <row r="24" spans="1:8" ht="75" customHeight="1">
      <c r="A24" s="35" t="s">
        <v>86</v>
      </c>
      <c r="B24" s="95" t="s">
        <v>224</v>
      </c>
      <c r="C24" s="96"/>
      <c r="D24" s="96"/>
      <c r="E24" s="96"/>
      <c r="F24" s="96"/>
      <c r="G24" s="96"/>
      <c r="H24" s="97"/>
    </row>
    <row r="25" spans="1:8" ht="75" customHeight="1">
      <c r="A25" s="35" t="s">
        <v>87</v>
      </c>
      <c r="B25" s="95" t="s">
        <v>223</v>
      </c>
      <c r="C25" s="96"/>
      <c r="D25" s="96"/>
      <c r="E25" s="96"/>
      <c r="F25" s="96"/>
      <c r="G25" s="96"/>
      <c r="H25" s="97"/>
    </row>
    <row r="26" spans="1:8" ht="75" customHeight="1">
      <c r="A26" s="35" t="s">
        <v>88</v>
      </c>
      <c r="B26" s="95" t="s">
        <v>225</v>
      </c>
      <c r="C26" s="96"/>
      <c r="D26" s="96"/>
      <c r="E26" s="96"/>
      <c r="F26" s="96"/>
      <c r="G26" s="96"/>
      <c r="H26" s="97"/>
    </row>
    <row r="27" spans="1:8" ht="34.5" customHeight="1">
      <c r="A27" s="117" t="s">
        <v>89</v>
      </c>
      <c r="B27" s="118"/>
      <c r="C27" s="118"/>
      <c r="D27" s="118"/>
      <c r="E27" s="118"/>
      <c r="F27" s="118"/>
      <c r="G27" s="118"/>
      <c r="H27" s="119"/>
    </row>
    <row r="28" spans="1:8" ht="34.5" customHeight="1">
      <c r="A28" s="38" t="s">
        <v>90</v>
      </c>
      <c r="B28" s="117" t="s">
        <v>91</v>
      </c>
      <c r="C28" s="118"/>
      <c r="D28" s="119"/>
      <c r="E28" s="117" t="s">
        <v>92</v>
      </c>
      <c r="F28" s="118"/>
      <c r="G28" s="118"/>
      <c r="H28" s="119"/>
    </row>
    <row r="29" spans="1:8" ht="30" customHeight="1">
      <c r="A29" s="102" t="s">
        <v>93</v>
      </c>
      <c r="B29" s="111" t="s">
        <v>214</v>
      </c>
      <c r="C29" s="112"/>
      <c r="D29" s="113"/>
      <c r="E29" s="108">
        <v>1</v>
      </c>
      <c r="F29" s="109"/>
      <c r="G29" s="109"/>
      <c r="H29" s="110"/>
    </row>
    <row r="30" spans="1:8" ht="30" customHeight="1">
      <c r="A30" s="103"/>
      <c r="B30" s="105" t="s">
        <v>231</v>
      </c>
      <c r="C30" s="106"/>
      <c r="D30" s="107"/>
      <c r="E30" s="105" t="s">
        <v>235</v>
      </c>
      <c r="F30" s="106"/>
      <c r="G30" s="106"/>
      <c r="H30" s="107"/>
    </row>
    <row r="31" spans="1:8" ht="30" customHeight="1">
      <c r="A31" s="103"/>
      <c r="B31" s="111" t="s">
        <v>232</v>
      </c>
      <c r="C31" s="112"/>
      <c r="D31" s="113"/>
      <c r="E31" s="108">
        <f>100%</f>
        <v>1</v>
      </c>
      <c r="F31" s="109"/>
      <c r="G31" s="109"/>
      <c r="H31" s="110"/>
    </row>
    <row r="32" spans="1:8" ht="30" customHeight="1">
      <c r="A32" s="103"/>
      <c r="B32" s="111" t="s">
        <v>233</v>
      </c>
      <c r="C32" s="112"/>
      <c r="D32" s="113"/>
      <c r="E32" s="108">
        <v>1</v>
      </c>
      <c r="F32" s="109"/>
      <c r="G32" s="109"/>
      <c r="H32" s="110"/>
    </row>
    <row r="33" spans="1:8" ht="30" customHeight="1">
      <c r="A33" s="104"/>
      <c r="B33" s="111" t="s">
        <v>234</v>
      </c>
      <c r="C33" s="112"/>
      <c r="D33" s="113"/>
      <c r="E33" s="108">
        <v>1</v>
      </c>
      <c r="F33" s="109"/>
      <c r="G33" s="109"/>
      <c r="H33" s="110"/>
    </row>
    <row r="34" spans="1:8" ht="30" customHeight="1">
      <c r="A34" s="114" t="s">
        <v>94</v>
      </c>
      <c r="B34" s="105" t="s">
        <v>236</v>
      </c>
      <c r="C34" s="106"/>
      <c r="D34" s="107"/>
      <c r="E34" s="108">
        <v>1</v>
      </c>
      <c r="F34" s="109"/>
      <c r="G34" s="109"/>
      <c r="H34" s="110"/>
    </row>
    <row r="35" spans="1:8" ht="30" customHeight="1">
      <c r="A35" s="115"/>
      <c r="B35" s="111" t="s">
        <v>237</v>
      </c>
      <c r="C35" s="112"/>
      <c r="D35" s="113"/>
      <c r="E35" s="111" t="s">
        <v>241</v>
      </c>
      <c r="F35" s="112"/>
      <c r="G35" s="112"/>
      <c r="H35" s="113"/>
    </row>
    <row r="36" spans="1:8" ht="30" customHeight="1">
      <c r="A36" s="115"/>
      <c r="B36" s="111" t="s">
        <v>238</v>
      </c>
      <c r="C36" s="112"/>
      <c r="D36" s="113"/>
      <c r="E36" s="108">
        <v>1</v>
      </c>
      <c r="F36" s="109"/>
      <c r="G36" s="109"/>
      <c r="H36" s="110"/>
    </row>
    <row r="37" spans="1:8" ht="30" customHeight="1">
      <c r="A37" s="115"/>
      <c r="B37" s="111" t="s">
        <v>239</v>
      </c>
      <c r="C37" s="112"/>
      <c r="D37" s="113"/>
      <c r="E37" s="108">
        <v>1</v>
      </c>
      <c r="F37" s="109"/>
      <c r="G37" s="109"/>
      <c r="H37" s="110"/>
    </row>
    <row r="38" spans="1:8" ht="30" customHeight="1">
      <c r="A38" s="116"/>
      <c r="B38" s="111" t="s">
        <v>240</v>
      </c>
      <c r="C38" s="112"/>
      <c r="D38" s="113"/>
      <c r="E38" s="105">
        <v>2</v>
      </c>
      <c r="F38" s="106"/>
      <c r="G38" s="106"/>
      <c r="H38" s="107"/>
    </row>
    <row r="39" spans="1:8" ht="30" customHeight="1">
      <c r="A39" s="114" t="s">
        <v>95</v>
      </c>
      <c r="B39" s="105" t="s">
        <v>242</v>
      </c>
      <c r="C39" s="106"/>
      <c r="D39" s="107"/>
      <c r="E39" s="108">
        <v>1</v>
      </c>
      <c r="F39" s="109"/>
      <c r="G39" s="109"/>
      <c r="H39" s="110"/>
    </row>
    <row r="40" spans="1:8" ht="30" customHeight="1">
      <c r="A40" s="115"/>
      <c r="B40" s="111" t="s">
        <v>243</v>
      </c>
      <c r="C40" s="112"/>
      <c r="D40" s="113"/>
      <c r="E40" s="108">
        <v>1</v>
      </c>
      <c r="F40" s="109"/>
      <c r="G40" s="109"/>
      <c r="H40" s="110"/>
    </row>
    <row r="41" spans="1:8" ht="30" customHeight="1">
      <c r="A41" s="115"/>
      <c r="B41" s="111" t="s">
        <v>244</v>
      </c>
      <c r="C41" s="112"/>
      <c r="D41" s="113"/>
      <c r="E41" s="108">
        <v>0.95</v>
      </c>
      <c r="F41" s="109"/>
      <c r="G41" s="109"/>
      <c r="H41" s="110"/>
    </row>
    <row r="42" spans="1:8" ht="30" customHeight="1">
      <c r="A42" s="115"/>
      <c r="B42" s="111" t="s">
        <v>245</v>
      </c>
      <c r="C42" s="112"/>
      <c r="D42" s="113"/>
      <c r="E42" s="108">
        <v>0.9</v>
      </c>
      <c r="F42" s="109"/>
      <c r="G42" s="109"/>
      <c r="H42" s="110"/>
    </row>
    <row r="43" spans="1:8" ht="30" customHeight="1">
      <c r="A43" s="116"/>
      <c r="B43" s="105" t="s">
        <v>246</v>
      </c>
      <c r="C43" s="106"/>
      <c r="D43" s="107"/>
      <c r="E43" s="108">
        <v>1</v>
      </c>
      <c r="F43" s="109"/>
      <c r="G43" s="109"/>
      <c r="H43" s="110"/>
    </row>
    <row r="44" spans="1:8" ht="30" customHeight="1">
      <c r="A44" s="102" t="s">
        <v>96</v>
      </c>
      <c r="B44" s="105" t="s">
        <v>242</v>
      </c>
      <c r="C44" s="106"/>
      <c r="D44" s="107"/>
      <c r="E44" s="108">
        <v>1</v>
      </c>
      <c r="F44" s="109"/>
      <c r="G44" s="109"/>
      <c r="H44" s="110"/>
    </row>
    <row r="45" spans="1:8" ht="30" customHeight="1">
      <c r="A45" s="103"/>
      <c r="B45" s="111" t="s">
        <v>247</v>
      </c>
      <c r="C45" s="112"/>
      <c r="D45" s="113"/>
      <c r="E45" s="108">
        <v>1</v>
      </c>
      <c r="F45" s="109"/>
      <c r="G45" s="109"/>
      <c r="H45" s="110"/>
    </row>
    <row r="46" spans="1:8" ht="30" customHeight="1">
      <c r="A46" s="103"/>
      <c r="B46" s="111" t="s">
        <v>248</v>
      </c>
      <c r="C46" s="112"/>
      <c r="D46" s="113"/>
      <c r="E46" s="111" t="s">
        <v>251</v>
      </c>
      <c r="F46" s="112"/>
      <c r="G46" s="112"/>
      <c r="H46" s="113"/>
    </row>
    <row r="47" spans="1:8" ht="30" customHeight="1">
      <c r="A47" s="103"/>
      <c r="B47" s="111" t="s">
        <v>249</v>
      </c>
      <c r="C47" s="112"/>
      <c r="D47" s="113"/>
      <c r="E47" s="111" t="s">
        <v>235</v>
      </c>
      <c r="F47" s="112"/>
      <c r="G47" s="112"/>
      <c r="H47" s="113"/>
    </row>
    <row r="48" spans="1:8" ht="30" customHeight="1">
      <c r="A48" s="104"/>
      <c r="B48" s="111" t="s">
        <v>250</v>
      </c>
      <c r="C48" s="112"/>
      <c r="D48" s="113"/>
      <c r="E48" s="111" t="s">
        <v>252</v>
      </c>
      <c r="F48" s="112"/>
      <c r="G48" s="112"/>
      <c r="H48" s="113"/>
    </row>
    <row r="49" spans="1:8" ht="30" customHeight="1">
      <c r="A49" s="35" t="s">
        <v>97</v>
      </c>
      <c r="B49" s="95" t="s">
        <v>82</v>
      </c>
      <c r="C49" s="96"/>
      <c r="D49" s="96"/>
      <c r="E49" s="96"/>
      <c r="F49" s="96"/>
      <c r="G49" s="96"/>
      <c r="H49" s="97"/>
    </row>
    <row r="50" spans="1:8" ht="34.5" customHeight="1">
      <c r="A50" s="98" t="s">
        <v>253</v>
      </c>
      <c r="B50" s="99"/>
      <c r="C50" s="99"/>
      <c r="D50" s="99"/>
      <c r="E50" s="99"/>
      <c r="F50" s="99"/>
      <c r="G50" s="99"/>
      <c r="H50" s="100"/>
    </row>
    <row r="51" spans="1:8" ht="25.5" customHeight="1">
      <c r="A51" s="101"/>
      <c r="B51" s="101"/>
      <c r="C51" s="101"/>
      <c r="D51" s="101"/>
      <c r="E51" s="101"/>
      <c r="F51" s="101"/>
      <c r="G51" s="101"/>
      <c r="H51" s="101"/>
    </row>
  </sheetData>
  <sheetProtection/>
  <mergeCells count="89">
    <mergeCell ref="B46:D46"/>
    <mergeCell ref="E45:H45"/>
    <mergeCell ref="E46:H46"/>
    <mergeCell ref="E32:H32"/>
    <mergeCell ref="B36:D36"/>
    <mergeCell ref="E36:H36"/>
    <mergeCell ref="G8:H8"/>
    <mergeCell ref="B9:C9"/>
    <mergeCell ref="B41:D41"/>
    <mergeCell ref="B7:H7"/>
    <mergeCell ref="D8:E8"/>
    <mergeCell ref="B45:D45"/>
    <mergeCell ref="D9:E9"/>
    <mergeCell ref="F9:H9"/>
    <mergeCell ref="B10:H10"/>
    <mergeCell ref="B11:H11"/>
    <mergeCell ref="A1:H1"/>
    <mergeCell ref="A2:H2"/>
    <mergeCell ref="A3:H3"/>
    <mergeCell ref="B4:H4"/>
    <mergeCell ref="A5:A6"/>
    <mergeCell ref="B5:H5"/>
    <mergeCell ref="B6:H6"/>
    <mergeCell ref="A12:A13"/>
    <mergeCell ref="B12:H13"/>
    <mergeCell ref="A14:A15"/>
    <mergeCell ref="B14:H15"/>
    <mergeCell ref="A16:B16"/>
    <mergeCell ref="C16:D16"/>
    <mergeCell ref="E16:F16"/>
    <mergeCell ref="G16:H16"/>
    <mergeCell ref="A17:B17"/>
    <mergeCell ref="C17:D17"/>
    <mergeCell ref="E17:F17"/>
    <mergeCell ref="G17:H17"/>
    <mergeCell ref="B18:E18"/>
    <mergeCell ref="F18:H18"/>
    <mergeCell ref="A19:A23"/>
    <mergeCell ref="B19:E19"/>
    <mergeCell ref="F19:H19"/>
    <mergeCell ref="B22:E22"/>
    <mergeCell ref="F22:H22"/>
    <mergeCell ref="B23:E23"/>
    <mergeCell ref="F23:H23"/>
    <mergeCell ref="B24:H24"/>
    <mergeCell ref="B25:H25"/>
    <mergeCell ref="B26:H26"/>
    <mergeCell ref="A27:H27"/>
    <mergeCell ref="B28:D28"/>
    <mergeCell ref="E28:H28"/>
    <mergeCell ref="A29:A33"/>
    <mergeCell ref="B29:D29"/>
    <mergeCell ref="E29:H29"/>
    <mergeCell ref="B30:D30"/>
    <mergeCell ref="E30:H30"/>
    <mergeCell ref="B33:D33"/>
    <mergeCell ref="E33:H33"/>
    <mergeCell ref="B31:D31"/>
    <mergeCell ref="B32:D32"/>
    <mergeCell ref="E31:H31"/>
    <mergeCell ref="A34:A38"/>
    <mergeCell ref="B34:D34"/>
    <mergeCell ref="E34:H34"/>
    <mergeCell ref="B35:D35"/>
    <mergeCell ref="E35:H35"/>
    <mergeCell ref="B38:D38"/>
    <mergeCell ref="E38:H38"/>
    <mergeCell ref="E37:H37"/>
    <mergeCell ref="B37:D37"/>
    <mergeCell ref="A39:A43"/>
    <mergeCell ref="B39:D39"/>
    <mergeCell ref="E39:H39"/>
    <mergeCell ref="B40:D40"/>
    <mergeCell ref="E40:H40"/>
    <mergeCell ref="B43:D43"/>
    <mergeCell ref="E43:H43"/>
    <mergeCell ref="B42:D42"/>
    <mergeCell ref="E42:H42"/>
    <mergeCell ref="E41:H41"/>
    <mergeCell ref="B49:H49"/>
    <mergeCell ref="A50:H50"/>
    <mergeCell ref="A51:H51"/>
    <mergeCell ref="A44:A48"/>
    <mergeCell ref="B44:D44"/>
    <mergeCell ref="E44:H44"/>
    <mergeCell ref="B47:D47"/>
    <mergeCell ref="E47:H47"/>
    <mergeCell ref="B48:D48"/>
    <mergeCell ref="E48:H48"/>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106</v>
      </c>
      <c r="B1" s="20"/>
      <c r="C1" s="20"/>
      <c r="D1" s="20"/>
      <c r="E1" s="20"/>
      <c r="F1" s="20"/>
      <c r="G1" s="20"/>
      <c r="H1" s="20"/>
      <c r="I1" s="20"/>
      <c r="J1" s="20"/>
      <c r="K1" s="20"/>
      <c r="L1" s="20"/>
      <c r="M1" s="20"/>
    </row>
    <row r="2" ht="24" customHeight="1"/>
    <row r="3" spans="1:13" ht="37.5" customHeight="1">
      <c r="A3" s="63" t="s">
        <v>254</v>
      </c>
      <c r="B3" s="21"/>
      <c r="C3" s="21"/>
      <c r="D3" s="21"/>
      <c r="E3" s="21"/>
      <c r="F3" s="21"/>
      <c r="G3" s="21"/>
      <c r="H3" s="21"/>
      <c r="I3" s="21"/>
      <c r="J3" s="21"/>
      <c r="K3" s="21"/>
      <c r="L3" s="21"/>
      <c r="M3" s="21"/>
    </row>
    <row r="4" spans="1:13" ht="24" customHeight="1">
      <c r="A4" s="64"/>
      <c r="B4" s="21"/>
      <c r="C4" s="21"/>
      <c r="D4" s="21"/>
      <c r="E4" s="21"/>
      <c r="F4" s="21"/>
      <c r="G4" s="21"/>
      <c r="H4" s="21"/>
      <c r="I4" s="21"/>
      <c r="J4" s="21"/>
      <c r="K4" s="21"/>
      <c r="L4" s="21"/>
      <c r="M4" s="21"/>
    </row>
    <row r="5" spans="1:13" ht="24" customHeight="1">
      <c r="A5" s="64"/>
      <c r="B5" s="21"/>
      <c r="C5" s="21"/>
      <c r="D5" s="21"/>
      <c r="E5" s="21"/>
      <c r="F5" s="21"/>
      <c r="G5" s="21"/>
      <c r="H5" s="21"/>
      <c r="I5" s="21"/>
      <c r="J5" s="21"/>
      <c r="K5" s="21"/>
      <c r="L5" s="21"/>
      <c r="M5" s="21"/>
    </row>
    <row r="6" spans="1:13" ht="24" customHeight="1">
      <c r="A6" s="64"/>
      <c r="B6" s="21"/>
      <c r="C6" s="21"/>
      <c r="D6" s="21"/>
      <c r="E6" s="21"/>
      <c r="F6" s="21"/>
      <c r="G6" s="21"/>
      <c r="H6" s="21"/>
      <c r="I6" s="21"/>
      <c r="J6" s="21"/>
      <c r="K6" s="21"/>
      <c r="L6" s="21"/>
      <c r="M6" s="21"/>
    </row>
    <row r="7" ht="24" customHeight="1">
      <c r="A7" s="64"/>
    </row>
    <row r="8" spans="1:13" ht="24" customHeight="1">
      <c r="A8" s="64"/>
      <c r="B8" s="21"/>
      <c r="C8" s="21"/>
      <c r="D8" s="21"/>
      <c r="E8" s="21"/>
      <c r="F8" s="21"/>
      <c r="G8" s="21"/>
      <c r="H8" s="21"/>
      <c r="I8" s="21"/>
      <c r="J8" s="21"/>
      <c r="K8" s="21"/>
      <c r="L8" s="21"/>
      <c r="M8" s="21"/>
    </row>
    <row r="9" spans="1:13" ht="24" customHeight="1">
      <c r="A9" s="64"/>
      <c r="B9" s="21"/>
      <c r="C9" s="21"/>
      <c r="D9" s="21"/>
      <c r="E9" s="21"/>
      <c r="F9" s="21"/>
      <c r="G9" s="21"/>
      <c r="H9" s="21"/>
      <c r="I9" s="21"/>
      <c r="J9" s="21"/>
      <c r="K9" s="21"/>
      <c r="L9" s="21"/>
      <c r="M9" s="21"/>
    </row>
    <row r="10" spans="1:13" ht="24" customHeight="1">
      <c r="A10" s="64"/>
      <c r="B10" s="21"/>
      <c r="C10" s="21"/>
      <c r="D10" s="21"/>
      <c r="E10" s="21"/>
      <c r="F10" s="21"/>
      <c r="G10" s="21"/>
      <c r="H10" s="21"/>
      <c r="I10" s="21"/>
      <c r="J10" s="21"/>
      <c r="K10" s="21"/>
      <c r="L10" s="21"/>
      <c r="M10" s="21"/>
    </row>
    <row r="11" spans="1:13" ht="24" customHeight="1">
      <c r="A11" s="64"/>
      <c r="B11" s="21"/>
      <c r="C11" s="21"/>
      <c r="D11" s="21"/>
      <c r="E11" s="21"/>
      <c r="F11" s="21"/>
      <c r="G11" s="21"/>
      <c r="H11" s="21"/>
      <c r="I11" s="21"/>
      <c r="J11" s="21"/>
      <c r="K11" s="21"/>
      <c r="L11" s="21"/>
      <c r="M11" s="21"/>
    </row>
    <row r="12" spans="1:13" ht="24" customHeight="1">
      <c r="A12" s="64"/>
      <c r="B12" s="21"/>
      <c r="C12" s="21"/>
      <c r="D12" s="21"/>
      <c r="E12" s="21"/>
      <c r="F12" s="21"/>
      <c r="G12" s="21"/>
      <c r="H12" s="21"/>
      <c r="I12" s="21"/>
      <c r="J12" s="21"/>
      <c r="K12" s="21"/>
      <c r="L12" s="21"/>
      <c r="M12" s="21"/>
    </row>
    <row r="13" spans="1:13" ht="24" customHeight="1">
      <c r="A13" s="64"/>
      <c r="B13" s="21"/>
      <c r="C13" s="21"/>
      <c r="D13" s="21"/>
      <c r="E13" s="21"/>
      <c r="F13" s="21"/>
      <c r="G13" s="21"/>
      <c r="H13" s="21"/>
      <c r="I13" s="21"/>
      <c r="J13" s="21"/>
      <c r="K13" s="21"/>
      <c r="L13" s="21"/>
      <c r="M13" s="21"/>
    </row>
    <row r="14" spans="1:13" ht="24" customHeight="1">
      <c r="A14" s="64"/>
      <c r="B14" s="21"/>
      <c r="C14" s="21"/>
      <c r="D14" s="21"/>
      <c r="E14" s="21"/>
      <c r="F14" s="21"/>
      <c r="G14" s="21"/>
      <c r="H14" s="21"/>
      <c r="I14" s="21"/>
      <c r="J14" s="21"/>
      <c r="K14" s="21"/>
      <c r="L14" s="21"/>
      <c r="M14" s="21"/>
    </row>
    <row r="15" spans="1:13" ht="24" customHeight="1">
      <c r="A15" s="64"/>
      <c r="B15" s="21"/>
      <c r="C15" s="21"/>
      <c r="D15" s="21"/>
      <c r="E15" s="21"/>
      <c r="F15" s="21"/>
      <c r="G15" s="21"/>
      <c r="H15" s="21"/>
      <c r="I15" s="21"/>
      <c r="J15" s="21"/>
      <c r="K15" s="21"/>
      <c r="L15" s="21"/>
      <c r="M15" s="21"/>
    </row>
    <row r="16" spans="1:13" ht="24" customHeight="1">
      <c r="A16" s="64"/>
      <c r="B16" s="21"/>
      <c r="C16" s="21"/>
      <c r="D16" s="21"/>
      <c r="E16" s="21"/>
      <c r="F16" s="21"/>
      <c r="G16" s="21"/>
      <c r="H16" s="21"/>
      <c r="I16" s="21"/>
      <c r="J16" s="21"/>
      <c r="K16" s="21"/>
      <c r="L16" s="21"/>
      <c r="M16" s="21"/>
    </row>
    <row r="17" spans="1:13" ht="24" customHeight="1">
      <c r="A17" s="64"/>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tabSelected="1" zoomScale="85" zoomScaleNormal="85" zoomScalePageLayoutView="0" workbookViewId="0" topLeftCell="A1">
      <selection activeCell="A19" sqref="A19"/>
    </sheetView>
  </sheetViews>
  <sheetFormatPr defaultColWidth="9.00390625" defaultRowHeight="14.25"/>
  <cols>
    <col min="1" max="1" width="121.375" style="0" customWidth="1"/>
    <col min="13" max="13" width="13.25390625" style="0" customWidth="1"/>
  </cols>
  <sheetData>
    <row r="1" spans="1:13" ht="24" customHeight="1">
      <c r="A1" s="20" t="s">
        <v>105</v>
      </c>
      <c r="B1" s="20"/>
      <c r="C1" s="20"/>
      <c r="D1" s="20"/>
      <c r="E1" s="20"/>
      <c r="F1" s="20"/>
      <c r="G1" s="20"/>
      <c r="H1" s="20"/>
      <c r="I1" s="20"/>
      <c r="J1" s="20"/>
      <c r="K1" s="20"/>
      <c r="L1" s="20"/>
      <c r="M1" s="20"/>
    </row>
    <row r="2" ht="24" customHeight="1"/>
    <row r="3" spans="1:13" ht="37.5" customHeight="1">
      <c r="A3" s="65" t="s">
        <v>274</v>
      </c>
      <c r="B3" s="21"/>
      <c r="C3" s="21"/>
      <c r="D3" s="21"/>
      <c r="E3" s="21"/>
      <c r="F3" s="21"/>
      <c r="G3" s="21"/>
      <c r="H3" s="21"/>
      <c r="I3" s="21"/>
      <c r="J3" s="21"/>
      <c r="K3" s="21"/>
      <c r="L3" s="21"/>
      <c r="M3" s="21"/>
    </row>
    <row r="4" spans="1:13" ht="24" customHeight="1">
      <c r="A4" s="64"/>
      <c r="B4" s="21"/>
      <c r="C4" s="21"/>
      <c r="D4" s="21"/>
      <c r="E4" s="21"/>
      <c r="F4" s="21"/>
      <c r="G4" s="21"/>
      <c r="H4" s="21"/>
      <c r="I4" s="21"/>
      <c r="J4" s="21"/>
      <c r="K4" s="21"/>
      <c r="L4" s="21"/>
      <c r="M4" s="21"/>
    </row>
    <row r="5" spans="1:13" ht="24" customHeight="1">
      <c r="A5" s="64"/>
      <c r="B5" s="21"/>
      <c r="C5" s="21"/>
      <c r="D5" s="21"/>
      <c r="E5" s="21"/>
      <c r="F5" s="21"/>
      <c r="G5" s="21"/>
      <c r="H5" s="21"/>
      <c r="I5" s="21"/>
      <c r="J5" s="21"/>
      <c r="K5" s="21"/>
      <c r="L5" s="21"/>
      <c r="M5" s="21"/>
    </row>
    <row r="6" spans="1:13" ht="24" customHeight="1">
      <c r="A6" s="64"/>
      <c r="B6" s="21"/>
      <c r="C6" s="21"/>
      <c r="D6" s="21"/>
      <c r="E6" s="21"/>
      <c r="F6" s="21"/>
      <c r="G6" s="21"/>
      <c r="H6" s="21"/>
      <c r="I6" s="21"/>
      <c r="J6" s="21"/>
      <c r="K6" s="21"/>
      <c r="L6" s="21"/>
      <c r="M6" s="21"/>
    </row>
    <row r="7" ht="24" customHeight="1">
      <c r="A7" s="64"/>
    </row>
    <row r="8" spans="1:13" ht="24" customHeight="1">
      <c r="A8" s="64"/>
      <c r="B8" s="21"/>
      <c r="C8" s="21"/>
      <c r="D8" s="21"/>
      <c r="E8" s="21"/>
      <c r="F8" s="21"/>
      <c r="G8" s="21"/>
      <c r="H8" s="21"/>
      <c r="I8" s="21"/>
      <c r="J8" s="21"/>
      <c r="K8" s="21"/>
      <c r="L8" s="21"/>
      <c r="M8" s="21"/>
    </row>
    <row r="9" spans="1:13" ht="24" customHeight="1">
      <c r="A9" s="64"/>
      <c r="B9" s="21"/>
      <c r="C9" s="21"/>
      <c r="D9" s="21"/>
      <c r="E9" s="21"/>
      <c r="F9" s="21"/>
      <c r="G9" s="21"/>
      <c r="H9" s="21"/>
      <c r="I9" s="21"/>
      <c r="J9" s="21"/>
      <c r="K9" s="21"/>
      <c r="L9" s="21"/>
      <c r="M9" s="21"/>
    </row>
    <row r="10" spans="1:13" ht="24" customHeight="1">
      <c r="A10" s="64"/>
      <c r="B10" s="21"/>
      <c r="C10" s="21"/>
      <c r="D10" s="21"/>
      <c r="E10" s="21"/>
      <c r="F10" s="21"/>
      <c r="G10" s="21"/>
      <c r="H10" s="21"/>
      <c r="I10" s="21"/>
      <c r="J10" s="21"/>
      <c r="K10" s="21"/>
      <c r="L10" s="21"/>
      <c r="M10" s="21"/>
    </row>
    <row r="11" spans="1:13" ht="24" customHeight="1">
      <c r="A11" s="64"/>
      <c r="B11" s="21"/>
      <c r="C11" s="21"/>
      <c r="D11" s="21"/>
      <c r="E11" s="21"/>
      <c r="F11" s="21"/>
      <c r="G11" s="21"/>
      <c r="H11" s="21"/>
      <c r="I11" s="21"/>
      <c r="J11" s="21"/>
      <c r="K11" s="21"/>
      <c r="L11" s="21"/>
      <c r="M11" s="21"/>
    </row>
    <row r="12" spans="1:13" ht="24" customHeight="1">
      <c r="A12" s="64"/>
      <c r="B12" s="21"/>
      <c r="C12" s="21"/>
      <c r="D12" s="21"/>
      <c r="E12" s="21"/>
      <c r="F12" s="21"/>
      <c r="G12" s="21"/>
      <c r="H12" s="21"/>
      <c r="I12" s="21"/>
      <c r="J12" s="21"/>
      <c r="K12" s="21"/>
      <c r="L12" s="21"/>
      <c r="M12" s="21"/>
    </row>
    <row r="13" spans="1:13" ht="24" customHeight="1">
      <c r="A13" s="64"/>
      <c r="B13" s="21"/>
      <c r="C13" s="21"/>
      <c r="D13" s="21"/>
      <c r="E13" s="21"/>
      <c r="F13" s="21"/>
      <c r="G13" s="21"/>
      <c r="H13" s="21"/>
      <c r="I13" s="21"/>
      <c r="J13" s="21"/>
      <c r="K13" s="21"/>
      <c r="L13" s="21"/>
      <c r="M13" s="21"/>
    </row>
    <row r="14" spans="1:13" ht="24" customHeight="1">
      <c r="A14" s="64"/>
      <c r="B14" s="21"/>
      <c r="C14" s="21"/>
      <c r="D14" s="21"/>
      <c r="E14" s="21"/>
      <c r="F14" s="21"/>
      <c r="G14" s="21"/>
      <c r="H14" s="21"/>
      <c r="I14" s="21"/>
      <c r="J14" s="21"/>
      <c r="K14" s="21"/>
      <c r="L14" s="21"/>
      <c r="M14" s="21"/>
    </row>
    <row r="15" spans="1:13" ht="24" customHeight="1">
      <c r="A15" s="64"/>
      <c r="B15" s="21"/>
      <c r="C15" s="21"/>
      <c r="D15" s="21"/>
      <c r="E15" s="21"/>
      <c r="F15" s="21"/>
      <c r="G15" s="21"/>
      <c r="H15" s="21"/>
      <c r="I15" s="21"/>
      <c r="J15" s="21"/>
      <c r="K15" s="21"/>
      <c r="L15" s="21"/>
      <c r="M15" s="21"/>
    </row>
    <row r="16" spans="1:13" ht="24" customHeight="1">
      <c r="A16" s="64"/>
      <c r="B16" s="21"/>
      <c r="C16" s="21"/>
      <c r="D16" s="21"/>
      <c r="E16" s="21"/>
      <c r="F16" s="21"/>
      <c r="G16" s="21"/>
      <c r="H16" s="21"/>
      <c r="I16" s="21"/>
      <c r="J16" s="21"/>
      <c r="K16" s="21"/>
      <c r="L16" s="21"/>
      <c r="M16" s="21"/>
    </row>
    <row r="17" spans="1:13" ht="24" customHeight="1">
      <c r="A17" s="64"/>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8"/>
  <sheetViews>
    <sheetView zoomScale="85" zoomScaleNormal="85" zoomScalePageLayoutView="0" workbookViewId="0" topLeftCell="A1">
      <selection activeCell="C6" sqref="C6"/>
    </sheetView>
  </sheetViews>
  <sheetFormatPr defaultColWidth="9.00390625" defaultRowHeight="14.25"/>
  <cols>
    <col min="1" max="1" width="121.375" style="0" customWidth="1"/>
    <col min="13" max="13" width="13.25390625" style="0" customWidth="1"/>
  </cols>
  <sheetData>
    <row r="1" spans="1:13" ht="24" customHeight="1">
      <c r="A1" s="20" t="s">
        <v>107</v>
      </c>
      <c r="B1" s="20"/>
      <c r="C1" s="20"/>
      <c r="D1" s="20"/>
      <c r="E1" s="20"/>
      <c r="F1" s="20"/>
      <c r="G1" s="20"/>
      <c r="H1" s="20"/>
      <c r="I1" s="20"/>
      <c r="J1" s="20"/>
      <c r="K1" s="20"/>
      <c r="L1" s="20"/>
      <c r="M1" s="20"/>
    </row>
    <row r="2" ht="24" customHeight="1"/>
    <row r="3" spans="1:13" ht="84.75" customHeight="1">
      <c r="A3" s="21" t="s">
        <v>273</v>
      </c>
      <c r="B3" s="21"/>
      <c r="C3" s="21"/>
      <c r="D3" s="21"/>
      <c r="E3" s="21"/>
      <c r="F3" s="21"/>
      <c r="G3" s="21"/>
      <c r="H3" s="21"/>
      <c r="I3" s="21"/>
      <c r="J3" s="21"/>
      <c r="K3" s="21"/>
      <c r="L3" s="21"/>
      <c r="M3" s="21"/>
    </row>
    <row r="4" spans="1:13" ht="77.25" customHeight="1">
      <c r="A4" s="60" t="s">
        <v>267</v>
      </c>
      <c r="B4" s="21"/>
      <c r="C4" s="21"/>
      <c r="D4" s="21"/>
      <c r="E4" s="21"/>
      <c r="F4" s="21"/>
      <c r="G4" s="21"/>
      <c r="H4" s="21"/>
      <c r="I4" s="21"/>
      <c r="J4" s="21"/>
      <c r="K4" s="21"/>
      <c r="L4" s="21"/>
      <c r="M4" s="21"/>
    </row>
    <row r="5" spans="1:13" ht="41.25" customHeight="1">
      <c r="A5" s="48" t="s">
        <v>130</v>
      </c>
      <c r="B5" s="21"/>
      <c r="C5" s="21"/>
      <c r="D5" s="21"/>
      <c r="E5" s="21"/>
      <c r="F5" s="21"/>
      <c r="G5" s="21"/>
      <c r="H5" s="21"/>
      <c r="I5" s="21"/>
      <c r="J5" s="21"/>
      <c r="K5" s="21"/>
      <c r="L5" s="21"/>
      <c r="M5" s="21"/>
    </row>
    <row r="6" spans="1:13" ht="41.25" customHeight="1">
      <c r="A6" s="48" t="s">
        <v>272</v>
      </c>
      <c r="B6" s="21"/>
      <c r="C6" s="21"/>
      <c r="D6" s="21"/>
      <c r="E6" s="21"/>
      <c r="F6" s="21"/>
      <c r="G6" s="21"/>
      <c r="H6" s="21"/>
      <c r="I6" s="21"/>
      <c r="J6" s="21"/>
      <c r="K6" s="21"/>
      <c r="L6" s="21"/>
      <c r="M6" s="21"/>
    </row>
    <row r="7" spans="1:13" ht="41.25" customHeight="1">
      <c r="A7" s="60" t="s">
        <v>268</v>
      </c>
      <c r="B7" s="21"/>
      <c r="C7" s="21"/>
      <c r="D7" s="21"/>
      <c r="E7" s="21"/>
      <c r="F7" s="21"/>
      <c r="G7" s="21"/>
      <c r="H7" s="21"/>
      <c r="I7" s="21"/>
      <c r="J7" s="21"/>
      <c r="K7" s="21"/>
      <c r="L7" s="21"/>
      <c r="M7" s="21"/>
    </row>
    <row r="8" spans="1:13" ht="53.25" customHeight="1">
      <c r="A8" s="60" t="s">
        <v>265</v>
      </c>
      <c r="B8" s="21"/>
      <c r="C8" s="21"/>
      <c r="D8" s="21"/>
      <c r="E8" s="21"/>
      <c r="F8" s="21"/>
      <c r="G8" s="21"/>
      <c r="H8" s="21"/>
      <c r="I8" s="21"/>
      <c r="J8" s="21"/>
      <c r="K8" s="21"/>
      <c r="L8" s="21"/>
      <c r="M8" s="21"/>
    </row>
    <row r="9" ht="54.75" customHeight="1">
      <c r="A9" s="60" t="s">
        <v>266</v>
      </c>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3"/>
      <c r="B16" s="21"/>
      <c r="C16" s="21"/>
      <c r="D16" s="21"/>
      <c r="E16" s="21"/>
      <c r="F16" s="21"/>
      <c r="G16" s="21"/>
      <c r="H16" s="21"/>
      <c r="I16" s="21"/>
      <c r="J16" s="21"/>
      <c r="K16" s="21"/>
      <c r="L16" s="21"/>
      <c r="M16" s="21"/>
    </row>
    <row r="17" spans="1:13" ht="24" customHeight="1">
      <c r="A17" s="23"/>
      <c r="B17" s="21"/>
      <c r="C17" s="21"/>
      <c r="D17" s="21"/>
      <c r="E17" s="21"/>
      <c r="F17" s="21"/>
      <c r="G17" s="21"/>
      <c r="H17" s="21"/>
      <c r="I17" s="21"/>
      <c r="J17" s="21"/>
      <c r="K17" s="21"/>
      <c r="L17" s="21"/>
      <c r="M17" s="21"/>
    </row>
    <row r="18" spans="1:13" ht="24" customHeight="1">
      <c r="A18" s="22"/>
      <c r="B18" s="21"/>
      <c r="C18" s="21"/>
      <c r="D18" s="21"/>
      <c r="E18" s="21"/>
      <c r="F18" s="21"/>
      <c r="G18" s="21"/>
      <c r="H18" s="21"/>
      <c r="I18" s="21"/>
      <c r="J18" s="21"/>
      <c r="K18" s="21"/>
      <c r="L18" s="21"/>
      <c r="M18"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C18" sqref="C18"/>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6" t="s">
        <v>54</v>
      </c>
      <c r="B2" s="67"/>
      <c r="C2" s="67"/>
      <c r="D2" s="6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0" t="s">
        <v>125</v>
      </c>
      <c r="B4" s="71"/>
      <c r="C4" s="71"/>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8" t="s">
        <v>7</v>
      </c>
      <c r="B6" s="69"/>
      <c r="C6" s="68" t="s">
        <v>8</v>
      </c>
      <c r="D6" s="69"/>
    </row>
    <row r="7" spans="1:4" s="3" customFormat="1" ht="24" customHeight="1">
      <c r="A7" s="12" t="s">
        <v>0</v>
      </c>
      <c r="B7" s="12" t="s">
        <v>9</v>
      </c>
      <c r="C7" s="12" t="s">
        <v>0</v>
      </c>
      <c r="D7" s="2" t="s">
        <v>1</v>
      </c>
    </row>
    <row r="8" spans="1:4" s="3" customFormat="1" ht="24" customHeight="1">
      <c r="A8" s="6" t="s">
        <v>10</v>
      </c>
      <c r="B8" s="13">
        <v>7557617</v>
      </c>
      <c r="C8" s="14" t="s">
        <v>108</v>
      </c>
      <c r="D8" s="13">
        <v>6001645</v>
      </c>
    </row>
    <row r="9" spans="1:4" s="3" customFormat="1" ht="24" customHeight="1">
      <c r="A9" s="6" t="s">
        <v>28</v>
      </c>
      <c r="B9" s="13">
        <v>7557617</v>
      </c>
      <c r="C9" s="59" t="s">
        <v>264</v>
      </c>
      <c r="D9" s="13">
        <v>72000</v>
      </c>
    </row>
    <row r="10" spans="1:4" s="3" customFormat="1" ht="24" customHeight="1">
      <c r="A10" s="6" t="s">
        <v>11</v>
      </c>
      <c r="B10" s="13"/>
      <c r="C10" s="47" t="s">
        <v>261</v>
      </c>
      <c r="D10" s="13">
        <v>659543</v>
      </c>
    </row>
    <row r="11" spans="1:4" s="3" customFormat="1" ht="24" customHeight="1">
      <c r="A11" s="6" t="s">
        <v>12</v>
      </c>
      <c r="B11" s="13"/>
      <c r="C11" s="59" t="s">
        <v>260</v>
      </c>
      <c r="D11" s="13">
        <v>263817</v>
      </c>
    </row>
    <row r="12" spans="1:4" s="3" customFormat="1" ht="24" customHeight="1">
      <c r="A12" s="6" t="s">
        <v>13</v>
      </c>
      <c r="B12" s="13"/>
      <c r="C12" s="59" t="s">
        <v>262</v>
      </c>
      <c r="D12" s="13">
        <v>329772</v>
      </c>
    </row>
    <row r="13" spans="1:4" s="3" customFormat="1" ht="24" customHeight="1">
      <c r="A13" s="6" t="s">
        <v>14</v>
      </c>
      <c r="B13" s="13"/>
      <c r="C13" s="59" t="s">
        <v>263</v>
      </c>
      <c r="D13" s="13">
        <v>230840</v>
      </c>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f>SUM(B8)</f>
        <v>7557617</v>
      </c>
      <c r="C21" s="7" t="s">
        <v>16</v>
      </c>
      <c r="D21" s="13">
        <f>SUM(D8:D20)</f>
        <v>7557617</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5">
      <selection activeCell="G21" sqref="G21"/>
    </sheetView>
  </sheetViews>
  <sheetFormatPr defaultColWidth="8.00390625" defaultRowHeight="14.25"/>
  <cols>
    <col min="1" max="3" width="5.75390625" style="11" customWidth="1"/>
    <col min="4" max="4" width="34.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6" t="s">
        <v>61</v>
      </c>
      <c r="B2" s="66"/>
      <c r="C2" s="66"/>
      <c r="D2" s="66"/>
      <c r="E2" s="66"/>
      <c r="F2" s="66"/>
      <c r="G2" s="66"/>
      <c r="H2" s="66"/>
      <c r="I2" s="66"/>
    </row>
    <row r="3" spans="1:8" s="8" customFormat="1" ht="7.5" customHeight="1">
      <c r="A3" s="11"/>
      <c r="B3" s="11"/>
      <c r="C3" s="11"/>
      <c r="D3" s="11"/>
      <c r="E3" s="15"/>
      <c r="F3" s="15"/>
      <c r="G3" s="15"/>
      <c r="H3" s="15"/>
    </row>
    <row r="4" spans="1:9" s="8" customFormat="1" ht="18" customHeight="1">
      <c r="A4" s="70" t="s">
        <v>125</v>
      </c>
      <c r="B4" s="71"/>
      <c r="C4" s="71"/>
      <c r="D4" s="71"/>
      <c r="E4" s="71"/>
      <c r="F4" s="15"/>
      <c r="G4" s="15"/>
      <c r="H4" s="15"/>
      <c r="I4" s="9" t="s">
        <v>4</v>
      </c>
    </row>
    <row r="5" spans="1:8" s="8" customFormat="1" ht="7.5" customHeight="1">
      <c r="A5" s="4"/>
      <c r="B5" s="4"/>
      <c r="C5" s="4"/>
      <c r="D5" s="4"/>
      <c r="E5" s="15"/>
      <c r="F5" s="15"/>
      <c r="G5" s="15"/>
      <c r="H5" s="15"/>
    </row>
    <row r="6" spans="1:9" ht="24" customHeight="1">
      <c r="A6" s="68" t="s">
        <v>0</v>
      </c>
      <c r="B6" s="68"/>
      <c r="C6" s="68"/>
      <c r="D6" s="68"/>
      <c r="E6" s="68" t="s">
        <v>41</v>
      </c>
      <c r="F6" s="72"/>
      <c r="G6" s="72"/>
      <c r="H6" s="72"/>
      <c r="I6" s="72"/>
    </row>
    <row r="7" spans="1:9" ht="24" customHeight="1">
      <c r="A7" s="75" t="s">
        <v>26</v>
      </c>
      <c r="B7" s="76"/>
      <c r="C7" s="77"/>
      <c r="D7" s="68" t="s">
        <v>27</v>
      </c>
      <c r="E7" s="68" t="s">
        <v>17</v>
      </c>
      <c r="F7" s="73" t="s">
        <v>42</v>
      </c>
      <c r="G7" s="73" t="s">
        <v>43</v>
      </c>
      <c r="H7" s="73" t="s">
        <v>44</v>
      </c>
      <c r="I7" s="68" t="s">
        <v>45</v>
      </c>
    </row>
    <row r="8" spans="1:9" s="10" customFormat="1" ht="24" customHeight="1">
      <c r="A8" s="7" t="s">
        <v>18</v>
      </c>
      <c r="B8" s="7" t="s">
        <v>19</v>
      </c>
      <c r="C8" s="7" t="s">
        <v>21</v>
      </c>
      <c r="D8" s="68"/>
      <c r="E8" s="68"/>
      <c r="F8" s="74"/>
      <c r="G8" s="74"/>
      <c r="H8" s="74"/>
      <c r="I8" s="68"/>
    </row>
    <row r="9" spans="1:9" ht="24" customHeight="1">
      <c r="A9" s="7">
        <v>205</v>
      </c>
      <c r="B9" s="7"/>
      <c r="C9" s="7"/>
      <c r="D9" s="14" t="s">
        <v>25</v>
      </c>
      <c r="E9" s="13">
        <f>E10+E12</f>
        <v>6001645</v>
      </c>
      <c r="F9" s="13">
        <f>F10+F12</f>
        <v>6001645</v>
      </c>
      <c r="G9" s="13"/>
      <c r="H9" s="13"/>
      <c r="I9" s="13"/>
    </row>
    <row r="10" spans="1:9" ht="24" customHeight="1">
      <c r="A10" s="7">
        <v>205</v>
      </c>
      <c r="B10" s="16" t="s">
        <v>23</v>
      </c>
      <c r="C10" s="16"/>
      <c r="D10" s="14" t="s">
        <v>24</v>
      </c>
      <c r="E10" s="13">
        <v>5722645</v>
      </c>
      <c r="F10" s="13">
        <v>5722645</v>
      </c>
      <c r="G10" s="13"/>
      <c r="H10" s="13"/>
      <c r="I10" s="13"/>
    </row>
    <row r="11" spans="1:9" ht="24" customHeight="1">
      <c r="A11" s="7">
        <v>205</v>
      </c>
      <c r="B11" s="16" t="s">
        <v>22</v>
      </c>
      <c r="C11" s="16" t="s">
        <v>109</v>
      </c>
      <c r="D11" s="14" t="s">
        <v>110</v>
      </c>
      <c r="E11" s="13">
        <v>5722645</v>
      </c>
      <c r="F11" s="13">
        <v>5722645</v>
      </c>
      <c r="G11" s="13"/>
      <c r="H11" s="13"/>
      <c r="I11" s="13"/>
    </row>
    <row r="12" spans="1:9" ht="24" customHeight="1">
      <c r="A12" s="7">
        <v>205</v>
      </c>
      <c r="B12" s="16" t="s">
        <v>126</v>
      </c>
      <c r="C12" s="16"/>
      <c r="D12" s="14" t="s">
        <v>128</v>
      </c>
      <c r="E12" s="13">
        <v>279000</v>
      </c>
      <c r="F12" s="13">
        <v>279000</v>
      </c>
      <c r="G12" s="13"/>
      <c r="H12" s="13"/>
      <c r="I12" s="13"/>
    </row>
    <row r="13" spans="1:9" ht="24" customHeight="1">
      <c r="A13" s="7">
        <v>205</v>
      </c>
      <c r="B13" s="16" t="s">
        <v>126</v>
      </c>
      <c r="C13" s="16" t="s">
        <v>127</v>
      </c>
      <c r="D13" s="14" t="s">
        <v>129</v>
      </c>
      <c r="E13" s="13">
        <v>279000</v>
      </c>
      <c r="F13" s="13">
        <v>279000</v>
      </c>
      <c r="G13" s="13"/>
      <c r="H13" s="13"/>
      <c r="I13" s="13"/>
    </row>
    <row r="14" spans="1:9" ht="24" customHeight="1">
      <c r="A14" s="7">
        <v>208</v>
      </c>
      <c r="B14" s="16"/>
      <c r="C14" s="16"/>
      <c r="D14" s="14" t="s">
        <v>114</v>
      </c>
      <c r="E14" s="13">
        <f>E15</f>
        <v>995360</v>
      </c>
      <c r="F14" s="13">
        <f>F15</f>
        <v>995360</v>
      </c>
      <c r="G14" s="13"/>
      <c r="H14" s="13"/>
      <c r="I14" s="13"/>
    </row>
    <row r="15" spans="1:9" ht="24" customHeight="1">
      <c r="A15" s="7">
        <v>208</v>
      </c>
      <c r="B15" s="16" t="s">
        <v>111</v>
      </c>
      <c r="C15" s="16"/>
      <c r="D15" s="14" t="s">
        <v>115</v>
      </c>
      <c r="E15" s="13">
        <f>E16+E17+E18</f>
        <v>995360</v>
      </c>
      <c r="F15" s="13">
        <f>F16+F17+F18</f>
        <v>995360</v>
      </c>
      <c r="G15" s="13"/>
      <c r="H15" s="13"/>
      <c r="I15" s="13"/>
    </row>
    <row r="16" spans="1:9" ht="24" customHeight="1">
      <c r="A16" s="7">
        <v>208</v>
      </c>
      <c r="B16" s="16" t="s">
        <v>112</v>
      </c>
      <c r="C16" s="16" t="s">
        <v>113</v>
      </c>
      <c r="D16" s="14" t="s">
        <v>116</v>
      </c>
      <c r="E16" s="13">
        <v>72000</v>
      </c>
      <c r="F16" s="13">
        <v>72000</v>
      </c>
      <c r="G16" s="13"/>
      <c r="H16" s="13"/>
      <c r="I16" s="13"/>
    </row>
    <row r="17" spans="1:9" ht="24" customHeight="1">
      <c r="A17" s="7">
        <v>208</v>
      </c>
      <c r="B17" s="58" t="s">
        <v>255</v>
      </c>
      <c r="C17" s="58" t="s">
        <v>255</v>
      </c>
      <c r="D17" s="47" t="s">
        <v>257</v>
      </c>
      <c r="E17" s="13">
        <v>659543</v>
      </c>
      <c r="F17" s="13">
        <v>659543</v>
      </c>
      <c r="G17" s="13"/>
      <c r="H17" s="13"/>
      <c r="I17" s="13"/>
    </row>
    <row r="18" spans="1:9" ht="24" customHeight="1">
      <c r="A18" s="7">
        <v>208</v>
      </c>
      <c r="B18" s="58" t="s">
        <v>255</v>
      </c>
      <c r="C18" s="58" t="s">
        <v>256</v>
      </c>
      <c r="D18" s="47" t="s">
        <v>258</v>
      </c>
      <c r="E18" s="13">
        <v>263817</v>
      </c>
      <c r="F18" s="13">
        <v>263817</v>
      </c>
      <c r="G18" s="13"/>
      <c r="H18" s="13"/>
      <c r="I18" s="13"/>
    </row>
    <row r="19" spans="1:9" ht="24" customHeight="1">
      <c r="A19" s="7">
        <v>210</v>
      </c>
      <c r="B19" s="16"/>
      <c r="C19" s="16"/>
      <c r="D19" s="14" t="s">
        <v>118</v>
      </c>
      <c r="E19" s="13">
        <v>329772</v>
      </c>
      <c r="F19" s="13">
        <v>329772</v>
      </c>
      <c r="G19" s="13"/>
      <c r="H19" s="13"/>
      <c r="I19" s="13"/>
    </row>
    <row r="20" spans="1:9" s="8" customFormat="1" ht="24" customHeight="1">
      <c r="A20" s="7">
        <v>210</v>
      </c>
      <c r="B20" s="58" t="s">
        <v>259</v>
      </c>
      <c r="C20" s="16"/>
      <c r="D20" s="14" t="s">
        <v>119</v>
      </c>
      <c r="E20" s="13">
        <v>329772</v>
      </c>
      <c r="F20" s="13">
        <v>329772</v>
      </c>
      <c r="G20" s="13"/>
      <c r="H20" s="13"/>
      <c r="I20" s="13"/>
    </row>
    <row r="21" spans="1:9" s="8" customFormat="1" ht="24" customHeight="1">
      <c r="A21" s="7">
        <v>210</v>
      </c>
      <c r="B21" s="58" t="s">
        <v>259</v>
      </c>
      <c r="C21" s="16" t="s">
        <v>117</v>
      </c>
      <c r="D21" s="14" t="s">
        <v>120</v>
      </c>
      <c r="E21" s="13">
        <v>329772</v>
      </c>
      <c r="F21" s="13">
        <v>329772</v>
      </c>
      <c r="G21" s="13"/>
      <c r="H21" s="13"/>
      <c r="I21" s="13"/>
    </row>
    <row r="22" spans="1:9" s="8" customFormat="1" ht="24" customHeight="1">
      <c r="A22" s="7">
        <v>221</v>
      </c>
      <c r="B22" s="16"/>
      <c r="C22" s="16"/>
      <c r="D22" s="14" t="s">
        <v>122</v>
      </c>
      <c r="E22" s="13">
        <v>230840</v>
      </c>
      <c r="F22" s="13">
        <v>230840</v>
      </c>
      <c r="G22" s="13"/>
      <c r="H22" s="13"/>
      <c r="I22" s="13"/>
    </row>
    <row r="23" spans="1:9" s="8" customFormat="1" ht="24" customHeight="1">
      <c r="A23" s="7">
        <v>221</v>
      </c>
      <c r="B23" s="16" t="s">
        <v>117</v>
      </c>
      <c r="C23" s="16"/>
      <c r="D23" s="14" t="s">
        <v>123</v>
      </c>
      <c r="E23" s="13">
        <v>230840</v>
      </c>
      <c r="F23" s="13">
        <v>230840</v>
      </c>
      <c r="G23" s="13"/>
      <c r="H23" s="13"/>
      <c r="I23" s="13"/>
    </row>
    <row r="24" spans="1:9" s="8" customFormat="1" ht="24" customHeight="1">
      <c r="A24" s="7">
        <v>221</v>
      </c>
      <c r="B24" s="16" t="s">
        <v>117</v>
      </c>
      <c r="C24" s="16" t="s">
        <v>121</v>
      </c>
      <c r="D24" s="14" t="s">
        <v>124</v>
      </c>
      <c r="E24" s="13">
        <v>230840</v>
      </c>
      <c r="F24" s="13">
        <v>230840</v>
      </c>
      <c r="G24" s="13"/>
      <c r="H24" s="13"/>
      <c r="I24" s="13"/>
    </row>
    <row r="25" spans="1:9" s="8" customFormat="1" ht="24" customHeight="1">
      <c r="A25" s="68" t="s">
        <v>17</v>
      </c>
      <c r="B25" s="68"/>
      <c r="C25" s="68"/>
      <c r="D25" s="68"/>
      <c r="E25" s="13">
        <f>E9+E14+E19+E22</f>
        <v>7557617</v>
      </c>
      <c r="F25" s="13">
        <f>F9+F14+F19+F22</f>
        <v>7557617</v>
      </c>
      <c r="G25" s="13"/>
      <c r="H25" s="13"/>
      <c r="I25" s="13"/>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E7:E8"/>
    <mergeCell ref="F7:F8"/>
    <mergeCell ref="A2:I2"/>
    <mergeCell ref="A4:E4"/>
    <mergeCell ref="A6:D6"/>
    <mergeCell ref="E6:I6"/>
    <mergeCell ref="I7:I8"/>
    <mergeCell ref="A25:D25"/>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7">
      <selection activeCell="G18" sqref="G18"/>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60</v>
      </c>
      <c r="B2" s="66"/>
      <c r="C2" s="66"/>
      <c r="D2" s="66"/>
      <c r="E2" s="66"/>
      <c r="F2" s="66"/>
      <c r="G2" s="66"/>
    </row>
    <row r="3" spans="1:6" s="8" customFormat="1" ht="7.5" customHeight="1">
      <c r="A3" s="11"/>
      <c r="B3" s="11"/>
      <c r="C3" s="11"/>
      <c r="D3" s="11"/>
      <c r="E3" s="15"/>
      <c r="F3" s="15"/>
    </row>
    <row r="4" spans="1:7" s="8" customFormat="1" ht="18" customHeight="1">
      <c r="A4" s="70" t="s">
        <v>125</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40</v>
      </c>
      <c r="F6" s="72"/>
      <c r="G6" s="72"/>
    </row>
    <row r="7" spans="1:7" ht="24" customHeight="1">
      <c r="A7" s="75" t="s">
        <v>26</v>
      </c>
      <c r="B7" s="76"/>
      <c r="C7" s="77"/>
      <c r="D7" s="68" t="s">
        <v>27</v>
      </c>
      <c r="E7" s="68" t="s">
        <v>17</v>
      </c>
      <c r="F7" s="73" t="s">
        <v>2</v>
      </c>
      <c r="G7" s="68" t="s">
        <v>3</v>
      </c>
    </row>
    <row r="8" spans="1:7" s="10" customFormat="1" ht="24" customHeight="1">
      <c r="A8" s="7" t="s">
        <v>18</v>
      </c>
      <c r="B8" s="7" t="s">
        <v>19</v>
      </c>
      <c r="C8" s="7" t="s">
        <v>21</v>
      </c>
      <c r="D8" s="68"/>
      <c r="E8" s="68"/>
      <c r="F8" s="74"/>
      <c r="G8" s="68"/>
    </row>
    <row r="9" spans="1:7" ht="24" customHeight="1">
      <c r="A9" s="7">
        <v>205</v>
      </c>
      <c r="B9" s="7"/>
      <c r="C9" s="7"/>
      <c r="D9" s="14" t="s">
        <v>25</v>
      </c>
      <c r="E9" s="13">
        <f>E10+E12</f>
        <v>6001645</v>
      </c>
      <c r="F9" s="13">
        <f>F10+F12</f>
        <v>5712737</v>
      </c>
      <c r="G9" s="13">
        <f>G10+G12</f>
        <v>288908</v>
      </c>
    </row>
    <row r="10" spans="1:7" ht="24" customHeight="1">
      <c r="A10" s="7">
        <v>205</v>
      </c>
      <c r="B10" s="16" t="s">
        <v>22</v>
      </c>
      <c r="C10" s="16"/>
      <c r="D10" s="14" t="s">
        <v>24</v>
      </c>
      <c r="E10" s="13">
        <f>SUM(F10:G10)</f>
        <v>5722645</v>
      </c>
      <c r="F10" s="13">
        <f>5722645-9908</f>
        <v>5712737</v>
      </c>
      <c r="G10" s="13">
        <v>9908</v>
      </c>
    </row>
    <row r="11" spans="1:7" ht="24" customHeight="1">
      <c r="A11" s="7">
        <v>205</v>
      </c>
      <c r="B11" s="16" t="s">
        <v>22</v>
      </c>
      <c r="C11" s="16" t="s">
        <v>109</v>
      </c>
      <c r="D11" s="14" t="s">
        <v>110</v>
      </c>
      <c r="E11" s="13">
        <f aca="true" t="shared" si="0" ref="E11:E24">SUM(F11:G11)</f>
        <v>5722645</v>
      </c>
      <c r="F11" s="13">
        <f>F10</f>
        <v>5712737</v>
      </c>
      <c r="G11" s="13">
        <v>9908</v>
      </c>
    </row>
    <row r="12" spans="1:7" ht="24" customHeight="1">
      <c r="A12" s="7">
        <v>205</v>
      </c>
      <c r="B12" s="16" t="s">
        <v>126</v>
      </c>
      <c r="C12" s="16"/>
      <c r="D12" s="14" t="s">
        <v>128</v>
      </c>
      <c r="E12" s="13">
        <f t="shared" si="0"/>
        <v>279000</v>
      </c>
      <c r="F12" s="13"/>
      <c r="G12" s="13">
        <v>279000</v>
      </c>
    </row>
    <row r="13" spans="1:7" ht="24" customHeight="1">
      <c r="A13" s="7">
        <v>205</v>
      </c>
      <c r="B13" s="16" t="s">
        <v>126</v>
      </c>
      <c r="C13" s="16" t="s">
        <v>127</v>
      </c>
      <c r="D13" s="14" t="s">
        <v>129</v>
      </c>
      <c r="E13" s="13">
        <f t="shared" si="0"/>
        <v>279000</v>
      </c>
      <c r="F13" s="13"/>
      <c r="G13" s="13">
        <v>279000</v>
      </c>
    </row>
    <row r="14" spans="1:7" ht="24" customHeight="1">
      <c r="A14" s="7">
        <v>208</v>
      </c>
      <c r="B14" s="16"/>
      <c r="C14" s="16"/>
      <c r="D14" s="14" t="s">
        <v>114</v>
      </c>
      <c r="E14" s="13">
        <f t="shared" si="0"/>
        <v>995360</v>
      </c>
      <c r="F14" s="13">
        <f>F15</f>
        <v>995360</v>
      </c>
      <c r="G14" s="13"/>
    </row>
    <row r="15" spans="1:7" ht="24" customHeight="1">
      <c r="A15" s="7">
        <v>208</v>
      </c>
      <c r="B15" s="16" t="s">
        <v>111</v>
      </c>
      <c r="C15" s="16"/>
      <c r="D15" s="14" t="s">
        <v>115</v>
      </c>
      <c r="E15" s="13">
        <f t="shared" si="0"/>
        <v>995360</v>
      </c>
      <c r="F15" s="13">
        <f>F16+F17+F18</f>
        <v>995360</v>
      </c>
      <c r="G15" s="13"/>
    </row>
    <row r="16" spans="1:7" s="8" customFormat="1" ht="24" customHeight="1">
      <c r="A16" s="7">
        <v>208</v>
      </c>
      <c r="B16" s="16" t="s">
        <v>111</v>
      </c>
      <c r="C16" s="16" t="s">
        <v>113</v>
      </c>
      <c r="D16" s="14" t="s">
        <v>116</v>
      </c>
      <c r="E16" s="13">
        <f t="shared" si="0"/>
        <v>72000</v>
      </c>
      <c r="F16" s="13">
        <v>72000</v>
      </c>
      <c r="G16" s="13"/>
    </row>
    <row r="17" spans="1:7" s="8" customFormat="1" ht="24" customHeight="1">
      <c r="A17" s="7">
        <v>208</v>
      </c>
      <c r="B17" s="58" t="s">
        <v>255</v>
      </c>
      <c r="C17" s="58" t="s">
        <v>255</v>
      </c>
      <c r="D17" s="47" t="s">
        <v>257</v>
      </c>
      <c r="E17" s="13">
        <f t="shared" si="0"/>
        <v>659543</v>
      </c>
      <c r="F17" s="13">
        <v>659543</v>
      </c>
      <c r="G17" s="13"/>
    </row>
    <row r="18" spans="1:7" s="8" customFormat="1" ht="24" customHeight="1">
      <c r="A18" s="7">
        <v>208</v>
      </c>
      <c r="B18" s="58" t="s">
        <v>255</v>
      </c>
      <c r="C18" s="58" t="s">
        <v>256</v>
      </c>
      <c r="D18" s="47" t="s">
        <v>258</v>
      </c>
      <c r="E18" s="13">
        <f t="shared" si="0"/>
        <v>263817</v>
      </c>
      <c r="F18" s="13">
        <v>263817</v>
      </c>
      <c r="G18" s="13"/>
    </row>
    <row r="19" spans="1:7" s="8" customFormat="1" ht="24" customHeight="1">
      <c r="A19" s="7">
        <v>210</v>
      </c>
      <c r="B19" s="16"/>
      <c r="C19" s="16"/>
      <c r="D19" s="14" t="s">
        <v>118</v>
      </c>
      <c r="E19" s="13">
        <f t="shared" si="0"/>
        <v>329772</v>
      </c>
      <c r="F19" s="13">
        <v>329772</v>
      </c>
      <c r="G19" s="13"/>
    </row>
    <row r="20" spans="1:7" s="8" customFormat="1" ht="24" customHeight="1">
      <c r="A20" s="7">
        <v>210</v>
      </c>
      <c r="B20" s="58" t="s">
        <v>259</v>
      </c>
      <c r="C20" s="16"/>
      <c r="D20" s="14" t="s">
        <v>119</v>
      </c>
      <c r="E20" s="13">
        <f t="shared" si="0"/>
        <v>329772</v>
      </c>
      <c r="F20" s="13">
        <v>329772</v>
      </c>
      <c r="G20" s="13"/>
    </row>
    <row r="21" spans="1:7" s="8" customFormat="1" ht="24" customHeight="1">
      <c r="A21" s="7">
        <v>210</v>
      </c>
      <c r="B21" s="58" t="s">
        <v>259</v>
      </c>
      <c r="C21" s="16" t="s">
        <v>113</v>
      </c>
      <c r="D21" s="14" t="s">
        <v>120</v>
      </c>
      <c r="E21" s="13">
        <f t="shared" si="0"/>
        <v>329772</v>
      </c>
      <c r="F21" s="13">
        <v>329772</v>
      </c>
      <c r="G21" s="13"/>
    </row>
    <row r="22" spans="1:7" s="8" customFormat="1" ht="24" customHeight="1">
      <c r="A22" s="7">
        <v>221</v>
      </c>
      <c r="B22" s="16"/>
      <c r="C22" s="16"/>
      <c r="D22" s="14" t="s">
        <v>122</v>
      </c>
      <c r="E22" s="13">
        <f t="shared" si="0"/>
        <v>230840</v>
      </c>
      <c r="F22" s="13">
        <v>230840</v>
      </c>
      <c r="G22" s="13"/>
    </row>
    <row r="23" spans="1:7" s="8" customFormat="1" ht="24" customHeight="1">
      <c r="A23" s="7">
        <v>221</v>
      </c>
      <c r="B23" s="16" t="s">
        <v>113</v>
      </c>
      <c r="C23" s="16"/>
      <c r="D23" s="14" t="s">
        <v>123</v>
      </c>
      <c r="E23" s="13">
        <f t="shared" si="0"/>
        <v>230840</v>
      </c>
      <c r="F23" s="13">
        <v>230840</v>
      </c>
      <c r="G23" s="13"/>
    </row>
    <row r="24" spans="1:7" s="8" customFormat="1" ht="24" customHeight="1">
      <c r="A24" s="7">
        <v>221</v>
      </c>
      <c r="B24" s="16" t="s">
        <v>113</v>
      </c>
      <c r="C24" s="16" t="s">
        <v>109</v>
      </c>
      <c r="D24" s="14" t="s">
        <v>124</v>
      </c>
      <c r="E24" s="13">
        <f t="shared" si="0"/>
        <v>230840</v>
      </c>
      <c r="F24" s="13">
        <v>230840</v>
      </c>
      <c r="G24" s="13"/>
    </row>
    <row r="25" spans="1:7" s="8" customFormat="1" ht="24" customHeight="1">
      <c r="A25" s="75" t="s">
        <v>17</v>
      </c>
      <c r="B25" s="76"/>
      <c r="C25" s="76"/>
      <c r="D25" s="78"/>
      <c r="E25" s="13">
        <f>E9+E14+E19+E22</f>
        <v>7557617</v>
      </c>
      <c r="F25" s="13">
        <f>F9+F14+F19+F22</f>
        <v>7268709</v>
      </c>
      <c r="G25" s="13">
        <f>G9</f>
        <v>288908</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G7:G8"/>
    <mergeCell ref="A25:D25"/>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4">
      <selection activeCell="E21" sqref="E21"/>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6" t="s">
        <v>59</v>
      </c>
      <c r="B2" s="67"/>
      <c r="C2" s="67"/>
      <c r="D2" s="67"/>
      <c r="E2" s="67"/>
      <c r="F2" s="6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0" t="s">
        <v>125</v>
      </c>
      <c r="B4" s="71"/>
      <c r="C4" s="71"/>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8" t="s">
        <v>42</v>
      </c>
      <c r="B6" s="69"/>
      <c r="C6" s="68" t="s">
        <v>20</v>
      </c>
      <c r="D6" s="68"/>
      <c r="E6" s="68"/>
      <c r="F6" s="69"/>
    </row>
    <row r="7" spans="1:6" s="3" customFormat="1" ht="24" customHeight="1">
      <c r="A7" s="12" t="s">
        <v>0</v>
      </c>
      <c r="B7" s="12" t="s">
        <v>9</v>
      </c>
      <c r="C7" s="12" t="s">
        <v>0</v>
      </c>
      <c r="D7" s="12" t="s">
        <v>17</v>
      </c>
      <c r="E7" s="12" t="s">
        <v>31</v>
      </c>
      <c r="F7" s="2" t="s">
        <v>32</v>
      </c>
    </row>
    <row r="8" spans="1:6" s="3" customFormat="1" ht="24" customHeight="1">
      <c r="A8" s="6" t="s">
        <v>29</v>
      </c>
      <c r="B8" s="13">
        <v>7557617</v>
      </c>
      <c r="C8" s="14" t="s">
        <v>108</v>
      </c>
      <c r="D8" s="13">
        <v>6001645</v>
      </c>
      <c r="E8" s="13">
        <v>6001645</v>
      </c>
      <c r="F8" s="13"/>
    </row>
    <row r="9" spans="1:6" s="3" customFormat="1" ht="24" customHeight="1">
      <c r="A9" s="6" t="s">
        <v>30</v>
      </c>
      <c r="B9" s="13"/>
      <c r="C9" s="59" t="s">
        <v>264</v>
      </c>
      <c r="D9" s="13">
        <v>72000</v>
      </c>
      <c r="E9" s="13">
        <v>72000</v>
      </c>
      <c r="F9" s="13"/>
    </row>
    <row r="10" spans="1:6" s="3" customFormat="1" ht="39.75" customHeight="1">
      <c r="A10" s="25"/>
      <c r="B10" s="13"/>
      <c r="C10" s="47" t="s">
        <v>261</v>
      </c>
      <c r="D10" s="13">
        <v>659543</v>
      </c>
      <c r="E10" s="13">
        <v>659543</v>
      </c>
      <c r="F10" s="13"/>
    </row>
    <row r="11" spans="1:6" s="3" customFormat="1" ht="24" customHeight="1">
      <c r="A11" s="6"/>
      <c r="B11" s="13"/>
      <c r="C11" s="59" t="s">
        <v>260</v>
      </c>
      <c r="D11" s="13">
        <v>263817</v>
      </c>
      <c r="E11" s="13">
        <v>263817</v>
      </c>
      <c r="F11" s="13"/>
    </row>
    <row r="12" spans="1:6" s="3" customFormat="1" ht="24" customHeight="1">
      <c r="A12" s="6"/>
      <c r="B12" s="13"/>
      <c r="C12" s="59" t="s">
        <v>262</v>
      </c>
      <c r="D12" s="13">
        <v>329772</v>
      </c>
      <c r="E12" s="13">
        <v>329772</v>
      </c>
      <c r="F12" s="13"/>
    </row>
    <row r="13" spans="1:6" s="3" customFormat="1" ht="24" customHeight="1">
      <c r="A13" s="6"/>
      <c r="B13" s="13"/>
      <c r="C13" s="59" t="s">
        <v>263</v>
      </c>
      <c r="D13" s="13">
        <v>230840</v>
      </c>
      <c r="E13" s="13">
        <v>230840</v>
      </c>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f>SUM(B8:B20)</f>
        <v>7557617</v>
      </c>
      <c r="C21" s="7" t="s">
        <v>16</v>
      </c>
      <c r="D21" s="7">
        <f>SUM(D8:D20)</f>
        <v>7557617</v>
      </c>
      <c r="E21" s="7">
        <f>SUM(E8:E20)</f>
        <v>7557617</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0"/>
  <sheetViews>
    <sheetView zoomScale="85" zoomScaleNormal="85" zoomScalePageLayoutView="0" workbookViewId="0" topLeftCell="A10">
      <selection activeCell="A4" sqref="A4:E4"/>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58</v>
      </c>
      <c r="B2" s="66"/>
      <c r="C2" s="66"/>
      <c r="D2" s="66"/>
      <c r="E2" s="66"/>
      <c r="F2" s="66"/>
      <c r="G2" s="66"/>
    </row>
    <row r="3" spans="1:6" s="8" customFormat="1" ht="7.5" customHeight="1">
      <c r="A3" s="11"/>
      <c r="B3" s="11"/>
      <c r="C3" s="11"/>
      <c r="D3" s="11"/>
      <c r="E3" s="15"/>
      <c r="F3" s="15"/>
    </row>
    <row r="4" spans="1:7" s="8" customFormat="1" ht="18" customHeight="1">
      <c r="A4" s="79" t="s">
        <v>269</v>
      </c>
      <c r="B4" s="71"/>
      <c r="C4" s="71"/>
      <c r="D4" s="71"/>
      <c r="E4" s="71"/>
      <c r="F4" s="15"/>
      <c r="G4" s="9" t="s">
        <v>4</v>
      </c>
    </row>
    <row r="5" spans="1:6" s="8" customFormat="1" ht="7.5" customHeight="1">
      <c r="A5" s="4"/>
      <c r="B5" s="4"/>
      <c r="C5" s="4"/>
      <c r="D5" s="4"/>
      <c r="E5" s="15"/>
      <c r="F5" s="15"/>
    </row>
    <row r="6" spans="1:7" ht="24" customHeight="1">
      <c r="A6" s="68" t="s">
        <v>0</v>
      </c>
      <c r="B6" s="68"/>
      <c r="C6" s="68"/>
      <c r="D6" s="68"/>
      <c r="E6" s="68" t="s">
        <v>38</v>
      </c>
      <c r="F6" s="72"/>
      <c r="G6" s="72"/>
    </row>
    <row r="7" spans="1:7" ht="24" customHeight="1">
      <c r="A7" s="75" t="s">
        <v>26</v>
      </c>
      <c r="B7" s="76"/>
      <c r="C7" s="77"/>
      <c r="D7" s="68" t="s">
        <v>27</v>
      </c>
      <c r="E7" s="68" t="s">
        <v>17</v>
      </c>
      <c r="F7" s="73" t="s">
        <v>2</v>
      </c>
      <c r="G7" s="68" t="s">
        <v>3</v>
      </c>
    </row>
    <row r="8" spans="1:7" s="10" customFormat="1" ht="24" customHeight="1">
      <c r="A8" s="7" t="s">
        <v>18</v>
      </c>
      <c r="B8" s="7" t="s">
        <v>19</v>
      </c>
      <c r="C8" s="7" t="s">
        <v>21</v>
      </c>
      <c r="D8" s="68"/>
      <c r="E8" s="68"/>
      <c r="F8" s="74"/>
      <c r="G8" s="68"/>
    </row>
    <row r="9" spans="1:7" ht="24" customHeight="1">
      <c r="A9" s="7">
        <v>205</v>
      </c>
      <c r="B9" s="7"/>
      <c r="C9" s="7"/>
      <c r="D9" s="14" t="s">
        <v>25</v>
      </c>
      <c r="E9" s="13">
        <f>E10+E12</f>
        <v>6001645</v>
      </c>
      <c r="F9" s="13">
        <f>F10+F12</f>
        <v>5712737</v>
      </c>
      <c r="G9" s="13">
        <f>G10+G12</f>
        <v>288908</v>
      </c>
    </row>
    <row r="10" spans="1:7" ht="24" customHeight="1">
      <c r="A10" s="7">
        <v>205</v>
      </c>
      <c r="B10" s="16" t="s">
        <v>22</v>
      </c>
      <c r="C10" s="16"/>
      <c r="D10" s="14" t="s">
        <v>24</v>
      </c>
      <c r="E10" s="13">
        <f>SUM(F10:G10)</f>
        <v>5722645</v>
      </c>
      <c r="F10" s="13">
        <f>5722645-G10</f>
        <v>5712737</v>
      </c>
      <c r="G10" s="13">
        <v>9908</v>
      </c>
    </row>
    <row r="11" spans="1:7" ht="24" customHeight="1">
      <c r="A11" s="7">
        <v>205</v>
      </c>
      <c r="B11" s="16" t="s">
        <v>22</v>
      </c>
      <c r="C11" s="16" t="s">
        <v>109</v>
      </c>
      <c r="D11" s="14" t="s">
        <v>110</v>
      </c>
      <c r="E11" s="13">
        <f aca="true" t="shared" si="0" ref="E11:E24">SUM(F11:G11)</f>
        <v>5722645</v>
      </c>
      <c r="F11" s="13">
        <f>F10</f>
        <v>5712737</v>
      </c>
      <c r="G11" s="13">
        <v>9908</v>
      </c>
    </row>
    <row r="12" spans="1:7" ht="24" customHeight="1">
      <c r="A12" s="7">
        <v>205</v>
      </c>
      <c r="B12" s="16" t="s">
        <v>126</v>
      </c>
      <c r="C12" s="16"/>
      <c r="D12" s="14" t="s">
        <v>128</v>
      </c>
      <c r="E12" s="13">
        <f t="shared" si="0"/>
        <v>279000</v>
      </c>
      <c r="F12" s="13"/>
      <c r="G12" s="13">
        <v>279000</v>
      </c>
    </row>
    <row r="13" spans="1:7" ht="24" customHeight="1">
      <c r="A13" s="7">
        <v>205</v>
      </c>
      <c r="B13" s="16" t="s">
        <v>126</v>
      </c>
      <c r="C13" s="16" t="s">
        <v>127</v>
      </c>
      <c r="D13" s="14" t="s">
        <v>129</v>
      </c>
      <c r="E13" s="13">
        <f t="shared" si="0"/>
        <v>279000</v>
      </c>
      <c r="F13" s="13"/>
      <c r="G13" s="13">
        <v>279000</v>
      </c>
    </row>
    <row r="14" spans="1:7" ht="24" customHeight="1">
      <c r="A14" s="7">
        <v>208</v>
      </c>
      <c r="B14" s="16"/>
      <c r="C14" s="16"/>
      <c r="D14" s="14" t="s">
        <v>114</v>
      </c>
      <c r="E14" s="13">
        <f t="shared" si="0"/>
        <v>995360</v>
      </c>
      <c r="F14" s="13">
        <f>F15</f>
        <v>995360</v>
      </c>
      <c r="G14" s="13"/>
    </row>
    <row r="15" spans="1:7" ht="24" customHeight="1">
      <c r="A15" s="7">
        <v>208</v>
      </c>
      <c r="B15" s="16" t="s">
        <v>111</v>
      </c>
      <c r="C15" s="16"/>
      <c r="D15" s="14" t="s">
        <v>115</v>
      </c>
      <c r="E15" s="13">
        <f t="shared" si="0"/>
        <v>995360</v>
      </c>
      <c r="F15" s="13">
        <f>F16+F17+F18</f>
        <v>995360</v>
      </c>
      <c r="G15" s="13"/>
    </row>
    <row r="16" spans="1:7" s="8" customFormat="1" ht="24" customHeight="1">
      <c r="A16" s="7">
        <v>208</v>
      </c>
      <c r="B16" s="16" t="s">
        <v>111</v>
      </c>
      <c r="C16" s="16" t="s">
        <v>113</v>
      </c>
      <c r="D16" s="14" t="s">
        <v>116</v>
      </c>
      <c r="E16" s="13">
        <f t="shared" si="0"/>
        <v>72000</v>
      </c>
      <c r="F16" s="13">
        <v>72000</v>
      </c>
      <c r="G16" s="13"/>
    </row>
    <row r="17" spans="1:7" s="8" customFormat="1" ht="24" customHeight="1">
      <c r="A17" s="7">
        <v>208</v>
      </c>
      <c r="B17" s="58" t="s">
        <v>255</v>
      </c>
      <c r="C17" s="58" t="s">
        <v>255</v>
      </c>
      <c r="D17" s="47" t="s">
        <v>257</v>
      </c>
      <c r="E17" s="13">
        <f t="shared" si="0"/>
        <v>659543</v>
      </c>
      <c r="F17" s="13">
        <v>659543</v>
      </c>
      <c r="G17" s="13"/>
    </row>
    <row r="18" spans="1:7" s="8" customFormat="1" ht="24" customHeight="1">
      <c r="A18" s="7">
        <v>208</v>
      </c>
      <c r="B18" s="58" t="s">
        <v>255</v>
      </c>
      <c r="C18" s="58" t="s">
        <v>256</v>
      </c>
      <c r="D18" s="47" t="s">
        <v>258</v>
      </c>
      <c r="E18" s="13">
        <f t="shared" si="0"/>
        <v>263817</v>
      </c>
      <c r="F18" s="13">
        <v>263817</v>
      </c>
      <c r="G18" s="13"/>
    </row>
    <row r="19" spans="1:7" s="8" customFormat="1" ht="24" customHeight="1">
      <c r="A19" s="7">
        <v>210</v>
      </c>
      <c r="B19" s="16"/>
      <c r="C19" s="16"/>
      <c r="D19" s="14" t="s">
        <v>118</v>
      </c>
      <c r="E19" s="13">
        <f t="shared" si="0"/>
        <v>329772</v>
      </c>
      <c r="F19" s="13">
        <v>329772</v>
      </c>
      <c r="G19" s="13"/>
    </row>
    <row r="20" spans="1:7" s="8" customFormat="1" ht="24" customHeight="1">
      <c r="A20" s="7">
        <v>210</v>
      </c>
      <c r="B20" s="58" t="s">
        <v>259</v>
      </c>
      <c r="C20" s="16"/>
      <c r="D20" s="14" t="s">
        <v>119</v>
      </c>
      <c r="E20" s="13">
        <f t="shared" si="0"/>
        <v>329772</v>
      </c>
      <c r="F20" s="13">
        <v>329772</v>
      </c>
      <c r="G20" s="13"/>
    </row>
    <row r="21" spans="1:7" s="8" customFormat="1" ht="24" customHeight="1">
      <c r="A21" s="7">
        <v>210</v>
      </c>
      <c r="B21" s="58" t="s">
        <v>259</v>
      </c>
      <c r="C21" s="16" t="s">
        <v>113</v>
      </c>
      <c r="D21" s="14" t="s">
        <v>120</v>
      </c>
      <c r="E21" s="13">
        <f t="shared" si="0"/>
        <v>329772</v>
      </c>
      <c r="F21" s="13">
        <v>329772</v>
      </c>
      <c r="G21" s="13"/>
    </row>
    <row r="22" spans="1:7" s="8" customFormat="1" ht="24" customHeight="1">
      <c r="A22" s="7">
        <v>221</v>
      </c>
      <c r="B22" s="16"/>
      <c r="C22" s="16"/>
      <c r="D22" s="14" t="s">
        <v>122</v>
      </c>
      <c r="E22" s="13">
        <f t="shared" si="0"/>
        <v>230840</v>
      </c>
      <c r="F22" s="13">
        <v>230840</v>
      </c>
      <c r="G22" s="13"/>
    </row>
    <row r="23" spans="1:7" s="8" customFormat="1" ht="24" customHeight="1">
      <c r="A23" s="7">
        <v>221</v>
      </c>
      <c r="B23" s="16" t="s">
        <v>113</v>
      </c>
      <c r="C23" s="16"/>
      <c r="D23" s="14" t="s">
        <v>123</v>
      </c>
      <c r="E23" s="13">
        <f t="shared" si="0"/>
        <v>230840</v>
      </c>
      <c r="F23" s="13">
        <v>230840</v>
      </c>
      <c r="G23" s="13"/>
    </row>
    <row r="24" spans="1:7" s="8" customFormat="1" ht="24" customHeight="1">
      <c r="A24" s="7">
        <v>221</v>
      </c>
      <c r="B24" s="16" t="s">
        <v>113</v>
      </c>
      <c r="C24" s="16" t="s">
        <v>109</v>
      </c>
      <c r="D24" s="14" t="s">
        <v>124</v>
      </c>
      <c r="E24" s="13">
        <f t="shared" si="0"/>
        <v>230840</v>
      </c>
      <c r="F24" s="13">
        <v>230840</v>
      </c>
      <c r="G24" s="13"/>
    </row>
    <row r="25" spans="1:7" s="8" customFormat="1" ht="24" customHeight="1">
      <c r="A25" s="7"/>
      <c r="B25" s="16"/>
      <c r="C25" s="16"/>
      <c r="D25" s="14"/>
      <c r="E25" s="13"/>
      <c r="F25" s="13"/>
      <c r="G25" s="13"/>
    </row>
    <row r="26" spans="1:7" s="8" customFormat="1" ht="24" customHeight="1">
      <c r="A26" s="7"/>
      <c r="B26" s="16"/>
      <c r="C26" s="16"/>
      <c r="D26" s="14"/>
      <c r="E26" s="13"/>
      <c r="F26" s="13"/>
      <c r="G26" s="13"/>
    </row>
    <row r="27" spans="1:7" s="8" customFormat="1" ht="24" customHeight="1">
      <c r="A27" s="68" t="s">
        <v>17</v>
      </c>
      <c r="B27" s="68"/>
      <c r="C27" s="68"/>
      <c r="D27" s="68"/>
      <c r="E27" s="13">
        <f>E9+E14+E19+E22</f>
        <v>7557617</v>
      </c>
      <c r="F27" s="13">
        <f>F9+F14+F19+F22</f>
        <v>7268709</v>
      </c>
      <c r="G27" s="13">
        <f>G9</f>
        <v>288908</v>
      </c>
    </row>
    <row r="28" spans="1:7" s="8" customFormat="1" ht="22.5" customHeight="1">
      <c r="A28" s="17"/>
      <c r="B28" s="17"/>
      <c r="C28" s="17"/>
      <c r="D28" s="17"/>
      <c r="E28" s="18"/>
      <c r="F28" s="18"/>
      <c r="G28" s="18"/>
    </row>
    <row r="29" spans="1:7" s="8" customFormat="1" ht="22.5" customHeight="1">
      <c r="A29" s="17"/>
      <c r="B29" s="17"/>
      <c r="C29" s="17"/>
      <c r="D29" s="17"/>
      <c r="E29" s="18"/>
      <c r="F29" s="18"/>
      <c r="G29" s="18"/>
    </row>
    <row r="30" spans="1:7" s="8" customFormat="1" ht="22.5" customHeight="1">
      <c r="A30" s="17"/>
      <c r="B30" s="17"/>
      <c r="C30" s="17"/>
      <c r="D30" s="17"/>
      <c r="E30" s="19"/>
      <c r="F30" s="19"/>
      <c r="G30" s="19"/>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0">
    <mergeCell ref="A7:C7"/>
    <mergeCell ref="A27:D2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2017-02-24T00:31:53Z</cp:lastPrinted>
  <dcterms:created xsi:type="dcterms:W3CDTF">2010-12-06T08:10:01Z</dcterms:created>
  <dcterms:modified xsi:type="dcterms:W3CDTF">2017-03-02T01:18:24Z</dcterms:modified>
  <cp:category/>
  <cp:version/>
  <cp:contentType/>
  <cp:contentStatus/>
</cp:coreProperties>
</file>