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tabRatio="896" firstSheet="7"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<sst xmlns="http://schemas.openxmlformats.org/spreadsheetml/2006/main" count="410" uniqueCount="239">
  <si>
    <t>项目</t>
  </si>
  <si>
    <t>预算数</t>
  </si>
  <si>
    <t>基本支出</t>
  </si>
  <si>
    <t>项目支出</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</si>
  <si>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</si>
  <si>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</si>
  <si>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</si>
  <si>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</si>
  <si>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</si>
  <si>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</si>
  <si>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</si>
  <si>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</si>
  <si>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</si>
  <si>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</si>
  <si>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</si>
  <si>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</si>
  <si>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</si>
  <si>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</si>
  <si>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</si>
  <si>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</si>
  <si>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功能分类科目编码</t>
  </si>
  <si>
    <t>功能分类科目名称</t>
  </si>
  <si>
    <r>
      <t>1</t>
    </r>
    <r>
      <rPr>
        <sz val="12"/>
        <rFont val="宋体"/>
        <family val="0"/>
      </rPr>
      <t>. 一般</t>
    </r>
    <r>
      <rPr>
        <sz val="12"/>
        <rFont val="宋体"/>
        <family val="0"/>
      </rPr>
      <t>公共预算资金</t>
    </r>
  </si>
  <si>
    <t>一般公共预算</t>
  </si>
  <si>
    <t>政府性基金预算</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</si>
  <si>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</si>
  <si>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</si>
  <si>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</si>
  <si>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</si>
  <si>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</si>
  <si>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</si>
  <si>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</si>
  <si>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</si>
  <si>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</si>
  <si>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</si>
  <si>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</si>
  <si>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</si>
  <si>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</si>
  <si>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</si>
  <si>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</si>
  <si>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</si>
  <si>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</si>
  <si>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</si>
  <si>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</si>
  <si>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</si>
  <si>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</si>
  <si>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</si>
  <si>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</si>
  <si>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</si>
  <si>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</si>
  <si>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</si>
  <si>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</si>
  <si>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</si>
  <si>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</si>
  <si>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</si>
  <si>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</si>
  <si>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</si>
  <si>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</si>
  <si>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</si>
  <si>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</si>
  <si>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经常性专项业务费□   其他经常性项目□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</si>
  <si>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</si>
  <si>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</si>
  <si>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</si>
  <si>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</si>
  <si>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</si>
  <si>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</si>
  <si>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</si>
  <si>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</si>
  <si>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</si>
  <si>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</si>
  <si>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</si>
  <si>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</si>
  <si>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</si>
  <si>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</si>
  <si>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</si>
  <si>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</si>
  <si>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</si>
  <si>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</si>
  <si>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</si>
  <si>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</si>
  <si>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</si>
  <si>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</si>
  <si>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</si>
  <si>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</si>
  <si>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</si>
  <si>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</si>
  <si>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</si>
  <si>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</si>
  <si>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</si>
  <si>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</si>
  <si>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</si>
  <si>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</si>
  <si>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</si>
  <si>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</si>
  <si>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</si>
  <si>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r>
      <t xml:space="preserve">    上海市青浦佳佳幼儿园</t>
    </r>
    <r>
      <rPr>
        <sz val="12"/>
        <rFont val="宋体"/>
        <family val="0"/>
      </rPr>
      <t xml:space="preserve">是青浦区教育局主管的全日制公办上海市示范性全额拨款预算单位。
</t>
    </r>
    <r>
      <rPr>
        <sz val="12"/>
        <rFont val="宋体"/>
        <family val="0"/>
      </rPr>
      <t xml:space="preserve">    </t>
    </r>
    <r>
      <rPr>
        <sz val="12"/>
        <rFont val="宋体"/>
        <family val="0"/>
      </rPr>
      <t xml:space="preserve">主要职能包括：
</t>
    </r>
    <r>
      <rPr>
        <sz val="12"/>
        <rFont val="宋体"/>
        <family val="0"/>
      </rPr>
      <t>1.</t>
    </r>
    <r>
      <rPr>
        <sz val="12"/>
        <rFont val="宋体"/>
        <family val="0"/>
      </rPr>
      <t xml:space="preserve">佳佳幼儿园实行保育与教育相结合的原则，对幼儿实施体、智、德、美诸多方面全面发展的教育，促进其身心和谐发展。幼儿园同时为家长参加工作、学习提供便利条件。
</t>
    </r>
    <r>
      <rPr>
        <sz val="12"/>
        <rFont val="宋体"/>
        <family val="0"/>
      </rPr>
      <t>2.</t>
    </r>
    <r>
      <rPr>
        <sz val="12"/>
        <rFont val="宋体"/>
        <family val="0"/>
      </rPr>
      <t>佳佳幼儿园办园理念：弘扬“三实”文化，追求“师幼共生”。“三实”——“朴实、真实、扎实”，这是我们的思想基础与行为准则。即</t>
    </r>
    <r>
      <rPr>
        <sz val="12"/>
        <rFont val="宋体"/>
        <family val="0"/>
      </rPr>
      <t>:</t>
    </r>
    <r>
      <rPr>
        <sz val="12"/>
        <rFont val="宋体"/>
        <family val="0"/>
      </rPr>
      <t xml:space="preserve">遵循朴实的规律，依靠真实的实践，追求扎实的积累。“师幼共生”——“教师与幼儿的共生成、同成长”，这是我们办园的不懈追求。即：让我们的师生员工在互动中实现成长的共赢，以积极向上的心态去感悟学习、工作过程中的愉悦感、幸福感。
</t>
    </r>
    <r>
      <rPr>
        <sz val="12"/>
        <rFont val="宋体"/>
        <family val="0"/>
      </rPr>
      <t>3</t>
    </r>
    <r>
      <rPr>
        <sz val="12"/>
        <rFont val="宋体"/>
        <family val="0"/>
      </rPr>
      <t xml:space="preserve">．办园目标：全面贯彻《幼儿园工作规程》，实施素质教育，弘扬“三实”文化，追求“师幼共生”，在托幼一体、开发多种潜能的基础上，依托实践研究提升办园质量，实现师生员工成长的共赢，把我园办成一所软硬兼备的优质品牌园。
</t>
    </r>
    <r>
      <rPr>
        <sz val="12"/>
        <rFont val="宋体"/>
        <family val="0"/>
      </rPr>
      <t>4</t>
    </r>
    <r>
      <rPr>
        <sz val="12"/>
        <rFont val="宋体"/>
        <family val="0"/>
      </rPr>
      <t xml:space="preserve">．佳佳幼儿园培养目标：以《规程》为准则，以《学前教育纲要》为依据，以幼儿发展为本，全面实施素质教育，在尊重和追随幼儿兴趣、需要的基础上，尊重幼儿的个性发展特点，培养乐学善思、更具能力、拥有主见、喜好探索、敢于表达、积极互动、乐于合作的儿童。
</t>
    </r>
    <r>
      <rPr>
        <sz val="12"/>
        <rFont val="宋体"/>
        <family val="0"/>
      </rPr>
      <t>5</t>
    </r>
    <r>
      <rPr>
        <sz val="12"/>
        <rFont val="宋体"/>
        <family val="0"/>
      </rPr>
      <t>．佳佳幼儿园管理目标：
（</t>
    </r>
    <r>
      <rPr>
        <sz val="12"/>
        <rFont val="宋体"/>
        <family val="0"/>
      </rPr>
      <t>1</t>
    </r>
    <r>
      <rPr>
        <sz val="12"/>
        <rFont val="宋体"/>
        <family val="0"/>
      </rPr>
      <t>）行政管理：强化目标管理，明确岗位职责，增强民主意识，进行分层的网络管理；依法治园、以德立校，建设一个高水准、高效率，进取、奉献、协作、有创造性的领导班子，追求并达成“规范、有序、自主”。
（</t>
    </r>
    <r>
      <rPr>
        <sz val="12"/>
        <rFont val="宋体"/>
        <family val="0"/>
      </rPr>
      <t>2</t>
    </r>
    <r>
      <rPr>
        <sz val="12"/>
        <rFont val="宋体"/>
        <family val="0"/>
      </rPr>
      <t>）队伍建设：激发教职工内在发展需求，塑造团队精神，敬业爱岗；培养一支专业敏感性强，敢于探索实践，善于合作创新的教职工队伍，不断提升园本课程的实施与经验辐射的能力。
（</t>
    </r>
    <r>
      <rPr>
        <sz val="12"/>
        <rFont val="宋体"/>
        <family val="0"/>
      </rPr>
      <t>3</t>
    </r>
    <r>
      <rPr>
        <sz val="12"/>
        <rFont val="宋体"/>
        <family val="0"/>
      </rPr>
      <t>）园所建设：根据幼儿园财力、物力，有计划地创设符合学前教育装备标准及本园教育实际所需求的设备环境。有步骤地创设“安全有序、童趣挑战、互动开放、艺术协调”的校园环境，有效支持园本课程的实施，逐步凸现“朴实、真实、扎实”的校园文化。
（</t>
    </r>
    <r>
      <rPr>
        <sz val="12"/>
        <rFont val="宋体"/>
        <family val="0"/>
      </rPr>
      <t>4</t>
    </r>
    <r>
      <rPr>
        <sz val="12"/>
        <rFont val="宋体"/>
        <family val="0"/>
      </rPr>
      <t>）家长工作：发挥家委会作用，鼓励、吸引家长参与学校管理。加强与广大家长的沟通、指导，家园同步，共同参与学前教育，形成合力。</t>
    </r>
    <r>
      <rPr>
        <sz val="14"/>
        <rFont val="宋体"/>
        <family val="0"/>
      </rPr>
      <t xml:space="preserve">
</t>
    </r>
  </si>
  <si>
    <t>上海市青浦佳佳幼儿园主要职能</t>
  </si>
  <si>
    <t>上海市青浦佳佳幼儿园2017年度单位预算</t>
  </si>
  <si>
    <t>上海市青浦佳佳幼儿园机构设置</t>
  </si>
  <si>
    <t>上海市青浦佳佳幼儿园2017年部门预算编制说明</t>
  </si>
  <si>
    <t>编制单位：上海市青浦佳佳幼儿园</t>
  </si>
  <si>
    <t>2017年上海市青浦佳佳幼儿园“三公”经费和机关运行经费预算情况表</t>
  </si>
  <si>
    <t>申报单位名称：（盖章）上海市青浦佳佳幼儿园</t>
  </si>
  <si>
    <r>
      <t xml:space="preserve">    201</t>
    </r>
    <r>
      <rPr>
        <sz val="12"/>
        <rFont val="宋体"/>
        <family val="0"/>
      </rPr>
      <t>7</t>
    </r>
    <r>
      <rPr>
        <sz val="12"/>
        <rFont val="宋体"/>
        <family val="0"/>
      </rPr>
      <t>年，上海市青浦佳佳幼儿园预算支出总额为</t>
    </r>
    <r>
      <rPr>
        <sz val="12"/>
        <rFont val="宋体"/>
        <family val="0"/>
      </rPr>
      <t>2469.82</t>
    </r>
    <r>
      <rPr>
        <sz val="12"/>
        <rFont val="宋体"/>
        <family val="0"/>
      </rPr>
      <t>万元，其中：财政拨款支出预算</t>
    </r>
    <r>
      <rPr>
        <sz val="12"/>
        <rFont val="宋体"/>
        <family val="0"/>
      </rPr>
      <t>2469.82</t>
    </r>
    <r>
      <rPr>
        <sz val="12"/>
        <rFont val="宋体"/>
        <family val="0"/>
      </rPr>
      <t>万元。财政拨款支出预算中，一般公共预算拨款支出预算</t>
    </r>
    <r>
      <rPr>
        <sz val="12"/>
        <rFont val="宋体"/>
        <family val="0"/>
      </rPr>
      <t>2469.82</t>
    </r>
    <r>
      <rPr>
        <sz val="12"/>
        <rFont val="宋体"/>
        <family val="0"/>
      </rPr>
      <t>万元，政府性基金拨款支出预算</t>
    </r>
    <r>
      <rPr>
        <sz val="12"/>
        <rFont val="宋体"/>
        <family val="0"/>
      </rPr>
      <t>0</t>
    </r>
    <r>
      <rPr>
        <sz val="12"/>
        <rFont val="宋体"/>
        <family val="0"/>
      </rPr>
      <t>万元。财政拨款支出主要内容如下：</t>
    </r>
  </si>
  <si>
    <t xml:space="preserve">    3. “医疗卫生与计划生育支出”科目101.08万元，主要用于单位在职人员缴纳基本医疗保险费的支出。</t>
  </si>
  <si>
    <r>
      <t xml:space="preserve">    1. “教育支出”科目2014.95</t>
    </r>
    <r>
      <rPr>
        <sz val="12"/>
        <rFont val="宋体"/>
        <family val="0"/>
      </rPr>
      <t>万元，主要用于保障单位开展事务管理及教育教学活动正常运行的基本支出和教育教学基础设施建设更新维护、设备添置更新维护等方面的支出。</t>
    </r>
  </si>
  <si>
    <t>一、教育支出</t>
  </si>
  <si>
    <t>二、社会保障和就业支出</t>
  </si>
  <si>
    <t>三、医疗卫生与计划生育支出</t>
  </si>
  <si>
    <t>四、住房保障支出</t>
  </si>
  <si>
    <t>221</t>
  </si>
  <si>
    <t>02</t>
  </si>
  <si>
    <t>01</t>
  </si>
  <si>
    <t>住房公积金</t>
  </si>
  <si>
    <t>教育支出</t>
  </si>
  <si>
    <t>普通教育</t>
  </si>
  <si>
    <t>学前教育</t>
  </si>
  <si>
    <t>教育费附加安排的支出</t>
  </si>
  <si>
    <t>其他教育费附加安排的支出</t>
  </si>
  <si>
    <t>医疗卫生与计划生育支出</t>
  </si>
  <si>
    <t>医疗保障</t>
  </si>
  <si>
    <t>事业单位医疗</t>
  </si>
  <si>
    <t>住房保障支出</t>
  </si>
  <si>
    <t>住房改革支出</t>
  </si>
  <si>
    <t>208</t>
  </si>
  <si>
    <t>社会保障和就业支出</t>
  </si>
  <si>
    <t>05</t>
  </si>
  <si>
    <t>机关事业单位基本养老保险缴费支出</t>
  </si>
  <si>
    <r>
      <t>0</t>
    </r>
    <r>
      <rPr>
        <sz val="12"/>
        <rFont val="宋体"/>
        <family val="0"/>
      </rPr>
      <t>6</t>
    </r>
  </si>
  <si>
    <t>机关事业单位职业年金缴费支出</t>
  </si>
  <si>
    <t>机关事业单位职业年金缴费支出</t>
  </si>
  <si>
    <r>
      <t>一、</t>
    </r>
    <r>
      <rPr>
        <sz val="12"/>
        <rFont val="宋体"/>
        <family val="0"/>
      </rPr>
      <t>一般</t>
    </r>
    <r>
      <rPr>
        <sz val="12"/>
        <rFont val="宋体"/>
        <family val="0"/>
      </rPr>
      <t>公共预算资金</t>
    </r>
  </si>
  <si>
    <t>06</t>
  </si>
  <si>
    <t>工资福利支出</t>
  </si>
  <si>
    <t xml:space="preserve">  基本工资</t>
  </si>
  <si>
    <t xml:space="preserve">  津贴补贴</t>
  </si>
  <si>
    <t>03</t>
  </si>
  <si>
    <t xml:space="preserve">  奖金</t>
  </si>
  <si>
    <t>04</t>
  </si>
  <si>
    <t xml:space="preserve">  社会保障缴费</t>
  </si>
  <si>
    <t xml:space="preserve">  绩效工资</t>
  </si>
  <si>
    <t>99</t>
  </si>
  <si>
    <t xml:space="preserve">  其他工资福利支出</t>
  </si>
  <si>
    <t>商品和服务支出</t>
  </si>
  <si>
    <t xml:space="preserve">  办公费</t>
  </si>
  <si>
    <t xml:space="preserve">  印刷费</t>
  </si>
  <si>
    <t xml:space="preserve">  手续费</t>
  </si>
  <si>
    <t xml:space="preserve">  水费</t>
  </si>
  <si>
    <t xml:space="preserve">  电费</t>
  </si>
  <si>
    <t>07</t>
  </si>
  <si>
    <t xml:space="preserve">  邮电费</t>
  </si>
  <si>
    <t>09</t>
  </si>
  <si>
    <t xml:space="preserve">  物业管理费</t>
  </si>
  <si>
    <t>10</t>
  </si>
  <si>
    <t xml:space="preserve">  差旅费</t>
  </si>
  <si>
    <t>12</t>
  </si>
  <si>
    <t xml:space="preserve">  维修（护）费</t>
  </si>
  <si>
    <t>15</t>
  </si>
  <si>
    <t xml:space="preserve">  培训费</t>
  </si>
  <si>
    <t>16</t>
  </si>
  <si>
    <t xml:space="preserve">  公务接待费</t>
  </si>
  <si>
    <t>17</t>
  </si>
  <si>
    <t xml:space="preserve">  专用材料费</t>
  </si>
  <si>
    <t xml:space="preserve">  专用燃料费</t>
  </si>
  <si>
    <t xml:space="preserve">  劳务费</t>
  </si>
  <si>
    <t xml:space="preserve">  工会经费</t>
  </si>
  <si>
    <t xml:space="preserve">  福利费</t>
  </si>
  <si>
    <t>其他商品和服务支出</t>
  </si>
  <si>
    <t>对个人和家庭的补助</t>
  </si>
  <si>
    <t xml:space="preserve">  住房公积金</t>
  </si>
  <si>
    <t xml:space="preserve">  其他对个人和家庭的补助支出</t>
  </si>
  <si>
    <t>其他资本性支出</t>
  </si>
  <si>
    <t xml:space="preserve">  办公设备购置</t>
  </si>
  <si>
    <t>310</t>
  </si>
  <si>
    <t>上海市青浦佳佳幼儿园2017年“三公”经费财政拨款预算为0.57万元，包括上海市青浦佳佳幼儿园以及下属0家与市级财政有经费领拨关系的预算单位使用市级财政拨款预算安排的因公出国（境）费、公务接待费、公务用车购置及运行费，比2016年预算减少2.43万元。 其中：</t>
  </si>
  <si>
    <t>公务接待费预算0.57万元，主要安排全国性专业会议、国家重大政策调研、专项检查以及外事团组接待交流等执行公务或开展业务所需住宿费、交通费、伙食费等支出。比2016年预算减少2.43万元，主要原因是严格执行中央“八项”规定、国务院“约法三章”及《党政机关厉行节约反对浪费》条例要求，压缩公务接待费。</t>
  </si>
  <si>
    <t xml:space="preserve">公务用车购置及运行费预算0万元（其中，公务用车购置费0万元，公务用车运行费0万元），主要原因是上海市青浦佳佳幼儿园无公务车。 </t>
  </si>
  <si>
    <t xml:space="preserve">因公出国（境）费预算0万元，主要原因是根据区财政2017年部门预算编制要求，该经费预算从2017年起由区外事办统一安排。  </t>
  </si>
  <si>
    <t>上海市青浦佳佳幼儿园2017年度未安排机关运行经费预算。</t>
  </si>
  <si>
    <t xml:space="preserve">    三、政府采购情况
    2017年度本单位政府采购预算49.13万元，其中：政府采购货物预算49.13万元、政府采购工程预算0万元、政府采购服务预算0万元。
    2017年度本单位面向中小企业预留政府采购项目预算金额29.48万元，其中：面向小微企业预留政府采购项目预算金额17.68万元。
  </t>
  </si>
  <si>
    <t xml:space="preserve">    四、预算绩效情况
    2017年度，本单位实行绩效目标管理的项目1个，涉及预算金额10万元。重点支出项目绩效目标见《绩效目标申报表》。
   </t>
  </si>
  <si>
    <t>（五）教研室</t>
  </si>
  <si>
    <t>基础教育课程教材改革-课程领导力行动研究</t>
  </si>
  <si>
    <t>我园从社会培养人才的要求和完善“师幼共生”理念下课程建设需求的园情出发，以第一轮课程领导力项目研究经验为基础，选择资源活动室活动为载体进行支持幼儿个性发展的实践研究，注重从支持幼儿个性发展的角度对资源活动室活动作更进一步的深入研究。期待通过此研究促进资源活动室价值作用、完善优化幼儿园课程方案，促进教师和幼儿的更好发展。所以本研究旨在解决建立怎样与幼儿个性发展相匹配的课程实施时间与空间及评价机制，探索出支持幼儿个性发展的课程与活动体系。</t>
  </si>
  <si>
    <t>立足园情，在第一轮课程领导力项目研究的基础上，将幼儿园的特色课程与现代教育理念建立对接与融合，以幼儿园特色课程的创建来驱动此项目的深入。</t>
  </si>
  <si>
    <t>（1）进一步推广资源室活动支持幼儿个性化发展的广度，统整园所课程资源，让园所内更多的同质性的资源室参与到研究中，也为其他关注同一研究主题的幼儿园提供实践的借鉴与参考。
（2）提升教师观察、识别与回应幼儿行为的能力，促进教师的专业能力的发展，提升教师的课程领导力</t>
  </si>
  <si>
    <r>
      <t>1</t>
    </r>
    <r>
      <rPr>
        <sz val="12"/>
        <rFont val="宋体"/>
        <family val="0"/>
      </rPr>
      <t>1</t>
    </r>
  </si>
  <si>
    <t>①调查数据现行：针对不同的研究内容点进行调查问卷的设计进行阶段性数据采集。在生成性活动开展方面，通过集中式对话与访谈，定期收集一线教师在贯彻实施中资源室活动实施中存在的问题或者已有的有效的做法；在评价方面，一是课程核心组设计访谈问卷，收集教师在评价幼儿个性化发展方面的做法；二是通过教研课现场展示或者学期资源室活动调研等形式，判别教师在组织实施评价行为的有效性。
②比照问题与目标：在前期研究的基础上重点推进生成性活动的开展与评价体系建立的研究。
 根据前一阶段的研究成果进行试点范围的扩大研究——尤其是在运行方式和材料
提供与环境创设上。
 重点启动生成性活动的研究，关注常态活动中， 教师对于幼儿个性化发展的行为
解读以及互动回应能力的提升。
 关注教师在实施中的互动行为评价行为，以及如何通过评价引导幼儿更自主的开
展活动。
③重视课题核心小组队伍建设，定期进行外出学习培训。加强过程参与和指导，定期交流、互动、碰撞。
④进行各类研究资料的及时汇总和网络上传，学习和借鉴同步研究的其他单位的优秀经验。
⑤加强过程观摩、培训的力度，邀请名师、专家上门指导；重视同类经验研究成果的学习培训（市、区级层面：如安庆幼儿园、徐泾幼儿园等）。
⑥对部分结构和内容设置不合理（场地、空间太小；不能发挥资源特点的；不符合孩子学习需要的）的资源活动室进行改建和资源调配——建构室等。</t>
  </si>
  <si>
    <t>（1）进一步拓展资源室活动支持幼儿个性化发展研究的广度，由前期的试点研究向同质性其他资源室拓展，形成资源活动室的环境创设与材料提供的目录。
（2）进一步完善提升教师基于幼儿与材料互动行为的开展的生成性活动的研究。
（3）构建并优化支持幼儿个性化发展不同资源室活动的评价体系。</t>
  </si>
  <si>
    <t>（1）形成更多具有同质性的资源室活动支持幼儿个性化发展的环境创设和材料提供目录的路径。
（2）提升教师基于幼儿与材料互动行为的开展的生成性活动的操作路径
（3）操作并验证不同类型资源室活动支持幼儿个性化发展的评价手册。</t>
  </si>
  <si>
    <t>项目管理制度执行度</t>
  </si>
  <si>
    <t>项目管理制度健全性</t>
  </si>
  <si>
    <t>财务制度执行度</t>
  </si>
  <si>
    <t>财务制度健全性</t>
  </si>
  <si>
    <t>预算资金到位率</t>
  </si>
  <si>
    <t>预算执行率</t>
  </si>
  <si>
    <t>专款专用率</t>
  </si>
  <si>
    <t>高</t>
  </si>
  <si>
    <t>高</t>
  </si>
  <si>
    <t>健全</t>
  </si>
  <si>
    <t>健全</t>
  </si>
  <si>
    <t>=100%</t>
  </si>
  <si>
    <t>计划完成及时性</t>
  </si>
  <si>
    <t>工作计划完成率</t>
  </si>
  <si>
    <t>及时</t>
  </si>
  <si>
    <t>满意度</t>
  </si>
  <si>
    <t>公众满意度</t>
  </si>
  <si>
    <t>家长满意度</t>
  </si>
  <si>
    <t>学生满意度</t>
  </si>
  <si>
    <t>满意</t>
  </si>
  <si>
    <r>
      <t>市委市政府已确定的新增项目□    结转项目□    其他一次性项目</t>
    </r>
    <r>
      <rPr>
        <sz val="11"/>
        <color indexed="8"/>
        <rFont val="宋体"/>
        <family val="0"/>
      </rPr>
      <t>√</t>
    </r>
  </si>
  <si>
    <r>
      <t>基本建设工程类□    信息化建设类□    政策补贴类□                      政府购买服务□    资产购置类□    其他事业专业类</t>
    </r>
    <r>
      <rPr>
        <sz val="11"/>
        <color indexed="8"/>
        <rFont val="宋体"/>
        <family val="0"/>
      </rPr>
      <t>√</t>
    </r>
    <r>
      <rPr>
        <sz val="11"/>
        <color indexed="8"/>
        <rFont val="宋体"/>
        <family val="0"/>
      </rPr>
      <t xml:space="preserve"> </t>
    </r>
  </si>
  <si>
    <t>徐秀清</t>
  </si>
  <si>
    <t xml:space="preserve">一月： 1. 依据2016年的每月任务分解表，进行阶段性资料的汇总；比照课题申请书，查漏
补缺，为2017年的中期汇报做准备。2. 根据研究的需要，进一步进行文献检索，调整研究方案及具体行动。3. 在期末资料的收集中，根据研究的需要，收集和积累有意的材料。
二月：1. 根据汇总的材料，撰写学期项目总结并为在问题的收集中明晰下学期研究思路。2. 召开专题研讨会：全体课题组成员就第一阶段研究情况和市级及区级专家互动交流，调整下阶段研究思路。3. 利用假期对部分资源室进行改建和完善。4. 制定下阶段研究计划：具体研究重点内容、方式、操作路径、人员分工、激励机制、课程制度建设等。
三月：1． 园本培训，解析下阶段的研究重点确保每类资源室活动的学期计划紧扣幼儿园的教学保育计划、项目研究进度。2.重点开展资源室活动中生成性活动的研究和评价体系构建的研究，开展实践研究及过程跟踪、指导等，定期进行课题核心组交流活动。3.制定3月项目研究分解进度表，以现阶段的研究问题为出发点，细化每周关于生成性活动和评价体系中基于教师问题和幼儿行为的分解表。4.专家指导：文本指导以及现场指导。5.收集教师每月撰写的支持幼儿个性化发展的“共生故事”并及时反馈。 6.组织课题组成员外出学习交流活动，学习他园优秀经验。7．添置与研究相关的书籍。
四月—五月：1. 制定每月项目研究任务分解表。2. 开展基于项目研究的教研观摩活动。3. 开展实践研究及过程跟踪、指导等，定期进行课题核心组交流活动。专家指导：文本以及现场指导。4. 开展园内基于资源室生成性活动的开展“共生故事分享”主题观摩研讨活动 。（六次）5.课题核心组成员以及部分教师外出学习参观。
六月：1. 根据研究需要，进行有必要的数据采集或者问卷调查。2. 梳理一学期研究过程文本，总结研究经验和问题，确定下学期研究思路。3. 调整制定下阶段研究计划：具体研究重点内容、方式、操作路径、人员分工课程制度建设等。
七月——八月：1. 着手并进行部分资源活动室改建，增添、调整资源活动室材料。2. 召开专题研讨会：全体课题组成员就前阶段研究情况和市级及区级专家互动交流，发现亮点、寻找问题，为下阶段的研究指明方向。 3. 教师培训：园内培训：邀请市级名师开展研究薄弱版块的相关专题培训。 外出培训：结合各研究项目组的老师需求，进行各类实践技能培训（小鬼当家——食物制作类；足球小将 ——专业足球训练观摩学习……）。4. 重新调整、修正实践研究的操作路径、模式、各类研究机制等。制定下阶段研究计划。
九月——十一月：1. 落实各项研究计划，启动资源室人员招募活动。2. 开展实践研究及过程跟踪、指导等，定期进行课题核心组交流活动。3. 专家指导：文本以及现场指导。4. 安排课题组成员外出参观学习。5. 信息专业公司技术人员的视频故事制作技术支撑。
十二月：1. 开展实践研究及过程跟踪、指导等，定期进行课题核心组交流活动。2. 项目研究阶段评估：园长领衔科研组长对此阶段的项目研究进行梳理总结，形成阶段研究报告，并邀请市、区专家观摩我园资源活动室活动、审阅此阶段积累的项目研究实证材料、教师撰写的“共生故事”、聆听园长的阶段汇报，并做出评估指导。3. 准备并调整调查测试卷（幼儿、教师、家长）。
</t>
  </si>
  <si>
    <t>无</t>
  </si>
  <si>
    <r>
      <t>填报单位负责人（签名）：徐秀清       填报人：  乐慧        填报日期：</t>
    </r>
    <r>
      <rPr>
        <sz val="11"/>
        <color indexed="8"/>
        <rFont val="宋体"/>
        <family val="0"/>
      </rPr>
      <t>2017.2.24</t>
    </r>
  </si>
  <si>
    <t>社会保障和就业支出</t>
  </si>
  <si>
    <t>机关事业社会保障和就业支出</t>
  </si>
  <si>
    <t>机关事业单位职业年金缴费支出</t>
  </si>
  <si>
    <r>
      <t xml:space="preserve">    2. “社会保障和就业支出”科目283.03</t>
    </r>
    <r>
      <rPr>
        <sz val="12"/>
        <rFont val="宋体"/>
        <family val="0"/>
      </rPr>
      <t>万元，主要用于单位在职人员缴纳基本养老保险费的支出和机关事业单位职业年金缴费支出。</t>
    </r>
  </si>
  <si>
    <r>
      <t xml:space="preserve">    4.</t>
    </r>
    <r>
      <rPr>
        <sz val="12"/>
        <rFont val="宋体"/>
        <family val="0"/>
      </rPr>
      <t xml:space="preserve"> </t>
    </r>
    <r>
      <rPr>
        <sz val="12"/>
        <rFont val="宋体"/>
        <family val="0"/>
      </rPr>
      <t>“住房保障支出”科目70.75万元，主要用于按照国家规定为单位职工缴纳的住房公积金支出。</t>
    </r>
  </si>
  <si>
    <t>（六）财务室</t>
  </si>
  <si>
    <t xml:space="preserve">模范遵守园内各项规章制度，加强学习，熟悉精通工作业务，严格执行财务制度，遵守财经纪律。按时、按要求收取幼儿各种费用，做到发票规范、帐目清楚，无差错。每月向园长汇报经费使用情况，发现问题及时提出，协调管理好经费收支。严格遵守幼儿园各项规章制度，团结协作，同事间友好相处，热心为教育教学工作服务。管理好园内经费的现金、支票、银行存款等货币资金，及时校对银行存款余额和银行对帐单，库存现金与帐目数相符。结报单与帐目记录金额相符，做到日清月结，如发现帐实不符应及时汇报，并查明原因。凡领用、使用支票，都须经领导同意，做好记录，平时按现金管理制度要求控制库存现金数额；领用、使用单位发票、收据时应及时做好妥善保管和记载。购进的固定资产作清点，并协调仓库管理员及时登记，财物相符，损耗有记载。
</t>
  </si>
  <si>
    <t xml:space="preserve">组织教师认真钻研教材，在研究教育对象的基础上设计教育活动，加强教法和学法研究，重视反馈调控。组织开展教研活动，根据教育实际，确定教研重点，带领组内教师有计划地开展专题研究，有针对性地通过探讨解决问题，不断总结经验，探索教育规律。做好指导青年教师的工作，帮助青年教师尽快地提高业务水平，有计划地组织教师开展观摩、评析活动，相互促进，共同提高；对组内成员定期进行备课及其它有关计划的制定、实施进行指导与反馈。组织本组共同的教育大活动，如参加春游、节日活动、大舞台活动等。参与园本课程建设，认真积累、整理、制作各种教育课程资料，并充分发挥其作用。参与管理，加强保教工作常规巡视、沟通，发现亮点、解决问题，保障组内日常保教工作扎实有序进行，并为业务考核评估工作提供依据。积极投身于教育教学实践，在教学业务、课题研究等工作中起示范带头作用。按时订好教研组工作计划，认真组织实施；期末做好工作总结；定期向幼儿园行政领导和教师汇报。
</t>
  </si>
  <si>
    <t>(七）保健室</t>
  </si>
  <si>
    <t xml:space="preserve">在园所长领导下，组织实施有关卫生保健方面的法规、规章和制度，负责制定卫生保健工作计划。检查、督促、指导全园所卫生、保健、安全制度的执行。严格贯彻执行“预防为主”的保健方针，做好季节性疾病及传染病的预防工作，督促家长按时给孩子接种，按要求做好晨检及预防性消毒工作，对传染病要做到早发现、早隔离、早诊断、早治疗、早报告、并及时做好相应的消毒隔离工作。严格执行幼儿入园所和定期健康检查制度，掌握全园所幼儿的健康状况，及时分析研究，采取各种措施（重视对体弱幼儿的管理），增强幼儿体质，促使其健康发展。对园所保教人员、家长及幼儿进行健康教育。指导保教人员组织幼儿开展科学的体格锻炼，进行健康、卫生及安全教育；指导家长科学育儿，引导幼儿学习掌握自我保健技能，从小培养幼儿良好的卫生习惯。负责食品验收，检查营养室的卫生消毒情况，确保餐具、饮水、膳食的卫生。根据季节、幼儿营养需要和经费核算，与营养员一起商定每周食谱，检查与指导营养员对幼儿的膳食烹饪，做好每月营养分析。负责药品的购买、保管、使用和登记，对消毒药物进行管理。及时、准确的做好各项保健资料的记录和统计分析，逐步达到幼儿健康资料管理的现代化、规范化。配合园所长、保育长督促园所工作人员做好入园前和定期健康检查，如工作人员患有不宜接触幼儿的疾病应及时调离。
</t>
  </si>
  <si>
    <t>（八）信息室</t>
  </si>
  <si>
    <t>（九）艺术专室</t>
  </si>
  <si>
    <t xml:space="preserve">管理好幼儿园网站；及时收发每天网上的信息通知，并通知相应科室人员。协助做好资料复印工作，配合教师的教玩具制作，协助做好塑封工作，厉行节约，杜绝浪费。按时开放资料室，做好图书及教学资料的登记、出借、归还、报损、修补等工作，发现逾期不归及时催讨。协助做好行政接待工作，文明、有礼，树立良好的窗口形象。负责园内音响设备的使用、保管、报修，按时播放音乐广播等。做好文印室的整理、卫生工作；保管好相应的设施、设备，及时保修。负责幼儿订阅刊物的发放，不发生差错。
</t>
  </si>
  <si>
    <t xml:space="preserve">上海市青浦佳佳幼儿园设12个内设机构，包括：园长室，党支部，行政室，工会，教研室，财务室，保健室，信息室，艺术专室，档案室，门卫，班级等。各内设机构的主要职责如下： 
（一）园长室
执行上级党委、教育行政部门指示和决议，在领导管理全园时遵循管理的基本原则，团结全园教职工，努力完成幼儿园的两大任务，实现幼儿园工作目标，为开创教育新局面作出贡献。深入实际，组织和领导幼儿园的各项工作，全面关心幼儿生活，认真总结工作经验，不断提高幼儿园的办园质量。组织领导教职工的政治、学习，认真做好教职工的思想政治工作，协调好上、下级部门的关系，关心教职工的生活、健康状况，注重对教师的培养。定期向上级主管部门和教育行政部门汇报工作，并接受教育、行政和教育督导部门的检查和指导。
（二）党支部                                                                                                                             积极宣传和贯彻执行党的路线、方针、政策。保证上级党委和教育行政部门的指示在本园贯彻执行。定期召开支部会议，讨论研究决定本园的重大问题，做好支部的日常工作，建设坚持四项基本原则，密切联系群众，团结战斗的领导班子。了解掌握教职员工的基本情况和动态，深入细致地做好思想政治工作，培养骨干，抓好典型，树立先进，及时总结交流经验，讲正气，讲奉献，形成良好的园风。抓好“三会一课”（支委会、支部会、党小组会、党课），引导党员努力学好党章及党内生活准则，积极慎重地做好党员的发展工作，充分发挥党支部的战头堡垒作用和共产党员的先进模范作用。做好党务公开工作，组织落实好每月党建活动；过程性落实和谐校园的创建工作和资料积累。关心教职员工的生活和健康，认真做好干部选拔培养和考察工作。抓好共青团，教育工会，妇代会工作，充分发挥群众组织的作用。
（三）行政室                                                                                                                             模范遵守园内各项规章制度，加强学习，熟悉精通分管工作的业务知识及有关规范要求，协调好各部门之间的关系，创造性地开展工作。严格执行财务制度，遵守财经纪律，加强财务人员履行工作职责的检查、指导，提高财务人员工作水平。加强安全保卫工作常规管理，发现问题及时沟通，协调解决。严格管理好幼儿园的经费收支，经常汇报经费使用情况，存在的问题及时提出改进意见，随时接受上级有关部门的审计检查。准时参加条线有关会议，及时传达，认真执行，及时贯彻。厉行节约，负责学校采购工作，保证教育第一线的需要，安排好行政接待等事务。及时处理分管部门岗位缺勤的安排，保障工作有序开展。公正、客观地对分管部门人员作出考评，加强指导、检查、反馈力度，提高各人员工作质量。
（四）工会                                                                                                                              协助党支部切实贯彻党的方针、政策，带头贯彻执行国家有关法律、法规及上级工会的有关规定和任务，充分调动广大教职工的积极性、创造性，同心同德办好幼儿园。通过各种方法途径，让会员参加幼儿园的管理，保障会员当家作主的权利，积极向党支部、行政反映教职工的意见和建议。领导和组织全体会员积极参加幼儿园各项政治、业务活动，遵守幼儿园各项规章制度和国家政策法令。加强会员的思想政治工作，开展批评与自我批评，克服不良倾向，鼓励先进，表彰先进。积极组织群众性的业务活动，不断提高教师的业务水平。关心会员的物质和文化生活，协助行政解决会员的实际困难。制定和实施工会工作的计划、督促检查园务公开工作的落实，抓好幼儿园文明建设和上级工会的指示落实。
                                                                                                                                         </t>
  </si>
  <si>
    <t>按时制定计划，精心组织二胡组教研，注重过程中的沟通、指导、评估，注重效果反思、积累工作经验。定期开展教师二胡培训，确保培训的有序性和有效性；及时反馈教师培训情况，管理好教师用琴，组织好师生考级工作。分管艺术教育，按时参加相关会议并及时传达执行，安排记录好外聘教师的工作等具体事务，组织好各层面的艺术、科技类比赛竞赛。组织和指导教师、幼儿开展各类艺术类活动，并于当天或次日及时写好大活动相关报道。</t>
  </si>
  <si>
    <t>（十）档案室</t>
  </si>
  <si>
    <t>严格遵守档案制度，及时做好各类资料的规范归档，写好年鉴，发挥档案的作用。</t>
  </si>
  <si>
    <t>（十一）门卫</t>
  </si>
  <si>
    <t xml:space="preserve">每天按时开关门窗，进行校园安全巡视，发现问题及时解决汇报。管理好幼儿园的户外活动器具，及时收放，协助做好仓库物品的进出搬运工作。协助总务做好园的基建管理质量监督工作，及时汇报沟通。严格分清公与私，幼儿园及幼儿物品一律不得侵占。加强双休日校园安全巡查，熟悉火警、报警等电话号码，发生状况及时报告。
</t>
  </si>
  <si>
    <t>（十二）班级</t>
  </si>
  <si>
    <t xml:space="preserve">按时完成保教计划，能根据幼儿实际选择改编教材、设计教案，抓住教材重点、难点，发挥教材内在的教育因素。遵守幼儿园的一日生活作息制度，做好进班的各项准备，保证各环节活动愉快、顺利地开展，善于抓住有利时机和教育机遇向幼儿进行教育，语言规范、儿童化。树立正确的保教思想，注重幼儿的全面发展，面向全体，因人施教，加强保育意识。创设适宜、童趣的环境，引导幼儿参与环境创设，充分发挥环境的育人功能，活动角、自然角布置合理、整洁、美观、内容丰富。创设宽松、平等的心理环境，坚持正面教育，形成活泼愉快、文明有序的班风，形成幼儿良好的生活、学习习惯，培养幼儿的多种能力（值日生等）。讲究卫生，保证教室、午睡室、盥洗室、办公室经常性的整齐、清洁，下班前关好门窗，节约水电。
</t>
  </si>
  <si>
    <r>
      <t>0</t>
    </r>
    <r>
      <rPr>
        <sz val="12"/>
        <rFont val="宋体"/>
        <family val="0"/>
      </rPr>
      <t>2</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</si>
</sst>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s>
  <fonts count="55">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黑体"/>
      <family val="3"/>
    </font>
    <font>
      <sz val="15"/>
      <name val="仿宋_GB2312"/>
      <family val="3"/>
    </font>
    <font>
      <b/>
      <sz val="14"/>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2"/>
      <color theme="1"/>
      <name val="宋体"/>
      <family val="0"/>
    </font>
    <font>
      <sz val="11"/>
      <color rgb="FF000000"/>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3"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4" fillId="25" borderId="5" applyNumberFormat="0" applyAlignment="0" applyProtection="0"/>
    <xf numFmtId="0" fontId="45" fillId="26"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49" fillId="35" borderId="0" applyNumberFormat="0" applyBorder="0" applyAlignment="0" applyProtection="0"/>
    <xf numFmtId="0" fontId="50" fillId="25" borderId="8" applyNumberFormat="0" applyAlignment="0" applyProtection="0"/>
    <xf numFmtId="0" fontId="51" fillId="36" borderId="5" applyNumberFormat="0" applyAlignment="0" applyProtection="0"/>
    <xf numFmtId="0" fontId="0" fillId="37" borderId="9" applyNumberFormat="0" applyFont="0" applyAlignment="0" applyProtection="0"/>
  </cellStyleXfs>
  <cellXfs count="146">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52" fillId="0" borderId="0" xfId="0" applyFont="1" applyAlignment="1">
      <alignment vertical="center"/>
    </xf>
    <xf numFmtId="0" fontId="0" fillId="0" borderId="0" xfId="0" applyNumberFormat="1" applyFont="1" applyFill="1" applyBorder="1" applyAlignment="1">
      <alignment/>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center" vertical="center" wrapText="1"/>
    </xf>
    <xf numFmtId="0" fontId="14" fillId="0" borderId="0" xfId="0" applyFont="1" applyAlignment="1">
      <alignment horizontal="justify" vertical="center" wrapText="1"/>
    </xf>
    <xf numFmtId="0" fontId="4" fillId="0" borderId="0" xfId="0" applyFont="1" applyAlignment="1">
      <alignment horizontal="center" vertical="center"/>
    </xf>
    <xf numFmtId="0" fontId="0" fillId="0" borderId="0" xfId="0" applyFont="1" applyAlignment="1">
      <alignment vertical="center" wrapText="1"/>
    </xf>
    <xf numFmtId="0" fontId="0" fillId="0" borderId="10" xfId="0" applyFont="1" applyBorder="1" applyAlignment="1">
      <alignment horizontal="left" vertical="center" wrapText="1"/>
    </xf>
    <xf numFmtId="49" fontId="0" fillId="0" borderId="10" xfId="0" applyNumberFormat="1" applyFont="1" applyBorder="1" applyAlignment="1">
      <alignment horizontal="center" vertical="center"/>
    </xf>
    <xf numFmtId="0" fontId="0" fillId="0" borderId="10" xfId="0" applyFont="1" applyBorder="1" applyAlignment="1">
      <alignment horizontal="left" vertical="center"/>
    </xf>
    <xf numFmtId="184" fontId="0" fillId="0" borderId="10" xfId="0" applyNumberFormat="1" applyFont="1" applyBorder="1" applyAlignment="1">
      <alignment horizontal="right" vertical="center"/>
    </xf>
    <xf numFmtId="0" fontId="3" fillId="0" borderId="10" xfId="0" applyFont="1" applyBorder="1" applyAlignment="1">
      <alignment vertical="center"/>
    </xf>
    <xf numFmtId="0" fontId="0" fillId="0" borderId="10" xfId="0" applyBorder="1" applyAlignment="1">
      <alignment horizontal="left" vertical="center" wrapText="1"/>
    </xf>
    <xf numFmtId="0" fontId="0" fillId="0" borderId="10" xfId="0" applyFont="1" applyBorder="1" applyAlignment="1">
      <alignment horizontal="right" vertical="center" wrapText="1"/>
    </xf>
    <xf numFmtId="184" fontId="0" fillId="0" borderId="10" xfId="0" applyNumberFormat="1" applyFont="1" applyBorder="1" applyAlignment="1">
      <alignment horizontal="center" vertical="center"/>
    </xf>
    <xf numFmtId="184" fontId="5" fillId="0" borderId="10" xfId="0" applyNumberFormat="1" applyFont="1" applyBorder="1" applyAlignment="1">
      <alignment horizontal="right" vertical="center" wrapText="1"/>
    </xf>
    <xf numFmtId="184"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0" fontId="2" fillId="0" borderId="14" xfId="0" applyFont="1" applyBorder="1" applyAlignment="1">
      <alignment vertical="center"/>
    </xf>
    <xf numFmtId="0" fontId="0" fillId="0" borderId="0" xfId="0" applyFont="1" applyAlignment="1">
      <alignment vertical="center" wrapText="1"/>
    </xf>
    <xf numFmtId="0" fontId="0" fillId="0" borderId="10" xfId="0" applyFont="1" applyBorder="1" applyAlignment="1">
      <alignment horizontal="left" vertical="center" wrapText="1"/>
    </xf>
    <xf numFmtId="0" fontId="14"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left" vertical="top" wrapText="1"/>
    </xf>
    <xf numFmtId="0" fontId="0" fillId="0" borderId="0" xfId="0" applyFont="1" applyAlignment="1">
      <alignment horizontal="left" vertical="top"/>
    </xf>
    <xf numFmtId="49" fontId="0" fillId="0" borderId="10" xfId="0" applyNumberFormat="1" applyBorder="1" applyAlignment="1">
      <alignment horizontal="center" vertical="center"/>
    </xf>
    <xf numFmtId="0" fontId="53"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vertical="top" wrapText="1"/>
    </xf>
    <xf numFmtId="0" fontId="54" fillId="0" borderId="0" xfId="0" applyFont="1" applyAlignment="1">
      <alignment horizontal="lef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0" xfId="0" applyFont="1" applyBorder="1"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0" xfId="0" applyFont="1" applyAlignment="1">
      <alignment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4"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12" fillId="0" borderId="21" xfId="0" applyNumberFormat="1" applyFont="1"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horizontal="lef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49" fontId="2" fillId="0" borderId="18"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0" fontId="2" fillId="0" borderId="24" xfId="0" applyFont="1" applyBorder="1" applyAlignment="1">
      <alignment horizontal="left" vertical="center"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8" xfId="0" applyFont="1" applyBorder="1" applyAlignment="1">
      <alignment horizontal="left"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16" fillId="0" borderId="25" xfId="0" applyFont="1" applyBorder="1" applyAlignment="1">
      <alignment horizontal="left" vertical="top" wrapText="1"/>
    </xf>
    <xf numFmtId="0" fontId="16" fillId="0" borderId="21" xfId="0" applyFont="1" applyBorder="1" applyAlignment="1">
      <alignment horizontal="left" vertical="top" wrapText="1"/>
    </xf>
    <xf numFmtId="0" fontId="16" fillId="0" borderId="26" xfId="0" applyFont="1" applyBorder="1" applyAlignment="1">
      <alignment horizontal="left" vertical="top" wrapText="1"/>
    </xf>
    <xf numFmtId="0" fontId="16" fillId="0" borderId="27" xfId="0" applyFont="1" applyBorder="1" applyAlignment="1">
      <alignment horizontal="left" vertical="top" wrapText="1"/>
    </xf>
    <xf numFmtId="0" fontId="16" fillId="0" borderId="28" xfId="0" applyFont="1" applyBorder="1" applyAlignment="1">
      <alignment horizontal="left" vertical="top" wrapText="1"/>
    </xf>
    <xf numFmtId="0" fontId="16" fillId="0" borderId="29" xfId="0" applyFont="1" applyBorder="1" applyAlignment="1">
      <alignment horizontal="left" vertical="top" wrapText="1"/>
    </xf>
    <xf numFmtId="14" fontId="2" fillId="0" borderId="18" xfId="0" applyNumberFormat="1" applyFont="1"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2" fillId="0" borderId="18" xfId="0" applyFont="1" applyBorder="1" applyAlignment="1">
      <alignment horizontal="left" vertical="center"/>
    </xf>
    <xf numFmtId="0" fontId="2" fillId="0" borderId="18" xfId="0" applyFont="1" applyBorder="1" applyAlignment="1">
      <alignment horizontal="center" vertical="center"/>
    </xf>
    <xf numFmtId="0" fontId="2" fillId="0" borderId="24"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3" sqref="A3:A16"/>
    </sheetView>
  </sheetViews>
  <sheetFormatPr defaultColWidth="9.00390625" defaultRowHeight="14.25"/>
  <cols>
    <col min="1" max="1" width="121.375" style="0" customWidth="1"/>
    <col min="13" max="13" width="13.25390625" style="0" customWidth="1"/>
  </cols>
  <sheetData>
    <row r="1" spans="1:13" ht="36.75" customHeight="1">
      <c r="A1" s="32" t="s">
        <v>98</v>
      </c>
      <c r="B1" s="20"/>
      <c r="C1" s="20"/>
      <c r="D1" s="20"/>
      <c r="E1" s="20"/>
      <c r="F1" s="20"/>
      <c r="G1" s="20"/>
      <c r="H1" s="20"/>
      <c r="I1" s="20"/>
      <c r="J1" s="20"/>
      <c r="K1" s="20"/>
      <c r="L1" s="20"/>
      <c r="M1" s="20"/>
    </row>
    <row r="2" ht="24" customHeight="1">
      <c r="A2" s="33" t="s">
        <v>55</v>
      </c>
    </row>
    <row r="3" spans="1:13" ht="37.5" customHeight="1">
      <c r="A3" s="66" t="s">
        <v>91</v>
      </c>
      <c r="B3" s="21"/>
      <c r="C3" s="21"/>
      <c r="D3" s="21"/>
      <c r="E3" s="21"/>
      <c r="F3" s="21"/>
      <c r="G3" s="21"/>
      <c r="H3" s="21"/>
      <c r="I3" s="21"/>
      <c r="J3" s="21"/>
      <c r="K3" s="21"/>
      <c r="L3" s="21"/>
      <c r="M3" s="21"/>
    </row>
    <row r="4" spans="1:13" ht="24" customHeight="1">
      <c r="A4" s="66"/>
      <c r="B4" s="21"/>
      <c r="C4" s="21"/>
      <c r="D4" s="21"/>
      <c r="E4" s="21"/>
      <c r="F4" s="21"/>
      <c r="G4" s="21"/>
      <c r="H4" s="21"/>
      <c r="I4" s="21"/>
      <c r="J4" s="21"/>
      <c r="K4" s="21"/>
      <c r="L4" s="21"/>
      <c r="M4" s="21"/>
    </row>
    <row r="5" spans="1:13" ht="24" customHeight="1">
      <c r="A5" s="66"/>
      <c r="B5" s="21"/>
      <c r="C5" s="21"/>
      <c r="D5" s="21"/>
      <c r="E5" s="21"/>
      <c r="F5" s="21"/>
      <c r="G5" s="21"/>
      <c r="H5" s="21"/>
      <c r="I5" s="21"/>
      <c r="J5" s="21"/>
      <c r="K5" s="21"/>
      <c r="L5" s="21"/>
      <c r="M5" s="21"/>
    </row>
    <row r="6" spans="1:13" ht="24" customHeight="1">
      <c r="A6" s="66"/>
      <c r="B6" s="21"/>
      <c r="C6" s="21"/>
      <c r="D6" s="21"/>
      <c r="E6" s="21"/>
      <c r="F6" s="21"/>
      <c r="G6" s="21"/>
      <c r="H6" s="21"/>
      <c r="I6" s="21"/>
      <c r="J6" s="21"/>
      <c r="K6" s="21"/>
      <c r="L6" s="21"/>
      <c r="M6" s="21"/>
    </row>
    <row r="7" ht="24" customHeight="1">
      <c r="A7" s="66"/>
    </row>
    <row r="8" spans="1:13" ht="24" customHeight="1">
      <c r="A8" s="66"/>
      <c r="B8" s="21"/>
      <c r="C8" s="21"/>
      <c r="D8" s="21"/>
      <c r="E8" s="21"/>
      <c r="F8" s="21"/>
      <c r="G8" s="21"/>
      <c r="H8" s="21"/>
      <c r="I8" s="21"/>
      <c r="J8" s="21"/>
      <c r="K8" s="21"/>
      <c r="L8" s="21"/>
      <c r="M8" s="21"/>
    </row>
    <row r="9" spans="1:13" ht="24" customHeight="1">
      <c r="A9" s="66"/>
      <c r="B9" s="21"/>
      <c r="C9" s="21"/>
      <c r="D9" s="21"/>
      <c r="E9" s="21"/>
      <c r="F9" s="21"/>
      <c r="G9" s="21"/>
      <c r="H9" s="21"/>
      <c r="I9" s="21"/>
      <c r="J9" s="21"/>
      <c r="K9" s="21"/>
      <c r="L9" s="21"/>
      <c r="M9" s="21"/>
    </row>
    <row r="10" spans="1:13" ht="24" customHeight="1">
      <c r="A10" s="66"/>
      <c r="B10" s="21"/>
      <c r="C10" s="21"/>
      <c r="D10" s="21"/>
      <c r="E10" s="21"/>
      <c r="F10" s="21"/>
      <c r="G10" s="21"/>
      <c r="H10" s="21"/>
      <c r="I10" s="21"/>
      <c r="J10" s="21"/>
      <c r="K10" s="21"/>
      <c r="L10" s="21"/>
      <c r="M10" s="21"/>
    </row>
    <row r="11" spans="1:13" ht="24" customHeight="1">
      <c r="A11" s="66"/>
      <c r="B11" s="21"/>
      <c r="C11" s="21"/>
      <c r="D11" s="21"/>
      <c r="E11" s="21"/>
      <c r="F11" s="21"/>
      <c r="G11" s="21"/>
      <c r="H11" s="21"/>
      <c r="I11" s="21"/>
      <c r="J11" s="21"/>
      <c r="K11" s="21"/>
      <c r="L11" s="21"/>
      <c r="M11" s="21"/>
    </row>
    <row r="12" spans="1:13" ht="24" customHeight="1">
      <c r="A12" s="66"/>
      <c r="B12" s="21"/>
      <c r="C12" s="21"/>
      <c r="D12" s="21"/>
      <c r="E12" s="21"/>
      <c r="F12" s="21"/>
      <c r="G12" s="21"/>
      <c r="H12" s="21"/>
      <c r="I12" s="21"/>
      <c r="J12" s="21"/>
      <c r="K12" s="21"/>
      <c r="L12" s="21"/>
      <c r="M12" s="21"/>
    </row>
    <row r="13" spans="1:13" ht="24" customHeight="1">
      <c r="A13" s="66"/>
      <c r="B13" s="21"/>
      <c r="C13" s="21"/>
      <c r="D13" s="21"/>
      <c r="E13" s="21"/>
      <c r="F13" s="21"/>
      <c r="G13" s="21"/>
      <c r="H13" s="21"/>
      <c r="I13" s="21"/>
      <c r="J13" s="21"/>
      <c r="K13" s="21"/>
      <c r="L13" s="21"/>
      <c r="M13" s="21"/>
    </row>
    <row r="14" spans="1:13" ht="24" customHeight="1">
      <c r="A14" s="66"/>
      <c r="B14" s="21"/>
      <c r="C14" s="21"/>
      <c r="D14" s="21"/>
      <c r="E14" s="21"/>
      <c r="F14" s="21"/>
      <c r="G14" s="21"/>
      <c r="H14" s="21"/>
      <c r="I14" s="21"/>
      <c r="J14" s="21"/>
      <c r="K14" s="21"/>
      <c r="L14" s="21"/>
      <c r="M14" s="21"/>
    </row>
    <row r="15" spans="1:13" ht="24" customHeight="1">
      <c r="A15" s="66"/>
      <c r="B15" s="21"/>
      <c r="C15" s="21"/>
      <c r="D15" s="21"/>
      <c r="E15" s="21"/>
      <c r="F15" s="21"/>
      <c r="G15" s="21"/>
      <c r="H15" s="21"/>
      <c r="I15" s="21"/>
      <c r="J15" s="21"/>
      <c r="K15" s="21"/>
      <c r="L15" s="21"/>
      <c r="M15" s="21"/>
    </row>
    <row r="16" spans="1:13" ht="24" customHeight="1">
      <c r="A16" s="66"/>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D15" sqref="D15"/>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3" t="s">
        <v>50</v>
      </c>
      <c r="B2" s="73"/>
      <c r="C2" s="73"/>
      <c r="D2" s="73"/>
      <c r="E2" s="73"/>
      <c r="F2" s="73"/>
      <c r="G2" s="73"/>
    </row>
    <row r="3" spans="1:6" s="8" customFormat="1" ht="7.5" customHeight="1">
      <c r="A3" s="11"/>
      <c r="B3" s="11"/>
      <c r="C3" s="11"/>
      <c r="D3" s="11"/>
      <c r="E3" s="15"/>
      <c r="F3" s="15"/>
    </row>
    <row r="4" spans="1:7" s="8" customFormat="1" ht="18" customHeight="1">
      <c r="A4" s="77" t="s">
        <v>101</v>
      </c>
      <c r="B4" s="78"/>
      <c r="C4" s="78"/>
      <c r="D4" s="78"/>
      <c r="E4" s="78"/>
      <c r="F4" s="15"/>
      <c r="G4" s="9" t="s">
        <v>4</v>
      </c>
    </row>
    <row r="5" spans="1:6" s="8" customFormat="1" ht="7.5" customHeight="1">
      <c r="A5" s="4"/>
      <c r="B5" s="4"/>
      <c r="C5" s="4"/>
      <c r="D5" s="4"/>
      <c r="E5" s="15"/>
      <c r="F5" s="15"/>
    </row>
    <row r="6" spans="1:7" ht="24" customHeight="1">
      <c r="A6" s="75" t="s">
        <v>0</v>
      </c>
      <c r="B6" s="75"/>
      <c r="C6" s="75"/>
      <c r="D6" s="75"/>
      <c r="E6" s="75" t="s">
        <v>31</v>
      </c>
      <c r="F6" s="79"/>
      <c r="G6" s="79"/>
    </row>
    <row r="7" spans="1:7" ht="24" customHeight="1">
      <c r="A7" s="82" t="s">
        <v>20</v>
      </c>
      <c r="B7" s="83"/>
      <c r="C7" s="84"/>
      <c r="D7" s="75" t="s">
        <v>21</v>
      </c>
      <c r="E7" s="75" t="s">
        <v>15</v>
      </c>
      <c r="F7" s="80" t="s">
        <v>2</v>
      </c>
      <c r="G7" s="75" t="s">
        <v>3</v>
      </c>
    </row>
    <row r="8" spans="1:7" s="10" customFormat="1" ht="24" customHeight="1">
      <c r="A8" s="7" t="s">
        <v>16</v>
      </c>
      <c r="B8" s="7" t="s">
        <v>17</v>
      </c>
      <c r="C8" s="7" t="s">
        <v>19</v>
      </c>
      <c r="D8" s="75"/>
      <c r="E8" s="75"/>
      <c r="F8" s="81"/>
      <c r="G8" s="75"/>
    </row>
    <row r="9" spans="1:7" ht="24" customHeight="1">
      <c r="A9" s="7"/>
      <c r="B9" s="7"/>
      <c r="C9" s="7"/>
      <c r="D9" s="14"/>
      <c r="E9" s="13">
        <v>0</v>
      </c>
      <c r="F9" s="13">
        <v>0</v>
      </c>
      <c r="G9" s="13">
        <v>0</v>
      </c>
    </row>
    <row r="10" spans="1:7" ht="24" customHeight="1">
      <c r="A10" s="7"/>
      <c r="B10" s="16"/>
      <c r="C10" s="16"/>
      <c r="D10" s="14"/>
      <c r="E10" s="13"/>
      <c r="F10" s="13"/>
      <c r="G10" s="13"/>
    </row>
    <row r="11" spans="1:7" ht="24" customHeight="1">
      <c r="A11" s="7"/>
      <c r="B11" s="16"/>
      <c r="C11" s="16"/>
      <c r="D11" s="14"/>
      <c r="E11" s="13"/>
      <c r="F11" s="13"/>
      <c r="G11" s="13"/>
    </row>
    <row r="12" spans="1:7" ht="24" customHeight="1">
      <c r="A12" s="7"/>
      <c r="B12" s="7"/>
      <c r="C12" s="7"/>
      <c r="D12" s="14"/>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75" t="s">
        <v>15</v>
      </c>
      <c r="B21" s="75"/>
      <c r="C21" s="75"/>
      <c r="D21" s="75"/>
      <c r="E21" s="13">
        <v>0</v>
      </c>
      <c r="F21" s="13">
        <v>0</v>
      </c>
      <c r="G21" s="13">
        <v>0</v>
      </c>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43"/>
  <sheetViews>
    <sheetView zoomScale="85" zoomScaleNormal="85" zoomScalePageLayoutView="0" workbookViewId="0" topLeftCell="A1">
      <selection activeCell="D40" sqref="D40"/>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252" width="8.00390625" style="11" customWidth="1"/>
    <col min="253" max="16384" width="8.00390625" style="11" customWidth="1"/>
  </cols>
  <sheetData>
    <row r="1" ht="18" customHeight="1">
      <c r="F1" s="5"/>
    </row>
    <row r="2" spans="1:6" s="8" customFormat="1" ht="22.5" customHeight="1">
      <c r="A2" s="73" t="s">
        <v>49</v>
      </c>
      <c r="B2" s="73"/>
      <c r="C2" s="73"/>
      <c r="D2" s="73"/>
      <c r="E2" s="73"/>
      <c r="F2" s="73"/>
    </row>
    <row r="3" spans="1:5" s="8" customFormat="1" ht="7.5" customHeight="1">
      <c r="A3" s="11"/>
      <c r="B3" s="11"/>
      <c r="C3" s="11"/>
      <c r="D3" s="11"/>
      <c r="E3" s="11"/>
    </row>
    <row r="4" spans="1:6" s="8" customFormat="1" ht="18" customHeight="1">
      <c r="A4" s="77" t="s">
        <v>101</v>
      </c>
      <c r="B4" s="85"/>
      <c r="C4" s="78"/>
      <c r="D4" s="25"/>
      <c r="E4" s="25"/>
      <c r="F4" s="9" t="s">
        <v>4</v>
      </c>
    </row>
    <row r="5" spans="1:5" s="8" customFormat="1" ht="7.5" customHeight="1">
      <c r="A5" s="4"/>
      <c r="B5" s="4"/>
      <c r="C5" s="4"/>
      <c r="D5" s="4"/>
      <c r="E5" s="4"/>
    </row>
    <row r="6" spans="1:6" ht="24" customHeight="1">
      <c r="A6" s="75" t="s">
        <v>0</v>
      </c>
      <c r="B6" s="75"/>
      <c r="C6" s="75"/>
      <c r="D6" s="75" t="s">
        <v>32</v>
      </c>
      <c r="E6" s="75"/>
      <c r="F6" s="76"/>
    </row>
    <row r="7" spans="1:6" ht="24" customHeight="1">
      <c r="A7" s="82" t="s">
        <v>26</v>
      </c>
      <c r="B7" s="86"/>
      <c r="C7" s="87" t="s">
        <v>25</v>
      </c>
      <c r="D7" s="87" t="s">
        <v>15</v>
      </c>
      <c r="E7" s="87" t="s">
        <v>28</v>
      </c>
      <c r="F7" s="87" t="s">
        <v>29</v>
      </c>
    </row>
    <row r="8" spans="1:6" ht="24" customHeight="1">
      <c r="A8" s="24" t="s">
        <v>16</v>
      </c>
      <c r="B8" s="24" t="s">
        <v>27</v>
      </c>
      <c r="C8" s="88"/>
      <c r="D8" s="89"/>
      <c r="E8" s="89"/>
      <c r="F8" s="89"/>
    </row>
    <row r="9" spans="1:6" ht="24" customHeight="1">
      <c r="A9" s="7">
        <v>301</v>
      </c>
      <c r="B9" s="7"/>
      <c r="C9" s="14" t="s">
        <v>134</v>
      </c>
      <c r="D9" s="56">
        <f aca="true" t="shared" si="0" ref="D9:D16">SUM(E9:F9)</f>
        <v>17557868</v>
      </c>
      <c r="E9" s="55">
        <f>SUM(E10:E15)</f>
        <v>17557868</v>
      </c>
      <c r="F9" s="13"/>
    </row>
    <row r="10" spans="1:6" ht="24" customHeight="1">
      <c r="A10" s="7">
        <v>301</v>
      </c>
      <c r="B10" s="16" t="s">
        <v>113</v>
      </c>
      <c r="C10" s="14" t="s">
        <v>135</v>
      </c>
      <c r="D10" s="56">
        <f t="shared" si="0"/>
        <v>2245980</v>
      </c>
      <c r="E10" s="55">
        <v>2245980</v>
      </c>
      <c r="F10" s="13"/>
    </row>
    <row r="11" spans="1:6" ht="24" customHeight="1">
      <c r="A11" s="7">
        <v>301</v>
      </c>
      <c r="B11" s="7" t="s">
        <v>112</v>
      </c>
      <c r="C11" s="26" t="s">
        <v>136</v>
      </c>
      <c r="D11" s="56">
        <f t="shared" si="0"/>
        <v>912300</v>
      </c>
      <c r="E11" s="55">
        <f>438204+474096</f>
        <v>912300</v>
      </c>
      <c r="F11" s="13"/>
    </row>
    <row r="12" spans="1:6" ht="24" customHeight="1">
      <c r="A12" s="7">
        <v>301</v>
      </c>
      <c r="B12" s="7" t="s">
        <v>137</v>
      </c>
      <c r="C12" s="14" t="s">
        <v>138</v>
      </c>
      <c r="D12" s="56">
        <f t="shared" si="0"/>
        <v>13973</v>
      </c>
      <c r="E12" s="55">
        <v>13973</v>
      </c>
      <c r="F12" s="13"/>
    </row>
    <row r="13" spans="1:6" ht="24" customHeight="1">
      <c r="A13" s="7">
        <v>301</v>
      </c>
      <c r="B13" s="16" t="s">
        <v>139</v>
      </c>
      <c r="C13" s="14" t="s">
        <v>140</v>
      </c>
      <c r="D13" s="56">
        <f t="shared" si="0"/>
        <v>4211597</v>
      </c>
      <c r="E13" s="55">
        <v>4211597</v>
      </c>
      <c r="F13" s="13"/>
    </row>
    <row r="14" spans="1:6" ht="24" customHeight="1">
      <c r="A14" s="7">
        <v>301</v>
      </c>
      <c r="B14" s="16" t="s">
        <v>133</v>
      </c>
      <c r="C14" s="14" t="s">
        <v>141</v>
      </c>
      <c r="D14" s="56">
        <f t="shared" si="0"/>
        <v>7424018</v>
      </c>
      <c r="E14" s="55">
        <v>7424018</v>
      </c>
      <c r="F14" s="13"/>
    </row>
    <row r="15" spans="1:6" ht="24" customHeight="1">
      <c r="A15" s="7">
        <v>301</v>
      </c>
      <c r="B15" s="16" t="s">
        <v>142</v>
      </c>
      <c r="C15" s="14" t="s">
        <v>143</v>
      </c>
      <c r="D15" s="56">
        <f t="shared" si="0"/>
        <v>2750000</v>
      </c>
      <c r="E15" s="55">
        <v>2750000</v>
      </c>
      <c r="F15" s="13"/>
    </row>
    <row r="16" spans="1:6" ht="24" customHeight="1">
      <c r="A16" s="7">
        <v>302</v>
      </c>
      <c r="B16" s="16"/>
      <c r="C16" s="14" t="s">
        <v>144</v>
      </c>
      <c r="D16" s="56">
        <f t="shared" si="0"/>
        <v>5020217</v>
      </c>
      <c r="E16" s="55"/>
      <c r="F16" s="55">
        <f>SUM(F17:F33)</f>
        <v>5020217</v>
      </c>
    </row>
    <row r="17" spans="1:6" ht="24" customHeight="1">
      <c r="A17" s="7">
        <v>302</v>
      </c>
      <c r="B17" s="16" t="s">
        <v>113</v>
      </c>
      <c r="C17" s="14" t="s">
        <v>145</v>
      </c>
      <c r="D17" s="56">
        <f aca="true" t="shared" si="1" ref="D17:D33">SUM(F17:F17)</f>
        <v>680300</v>
      </c>
      <c r="E17" s="26"/>
      <c r="F17" s="55">
        <v>680300</v>
      </c>
    </row>
    <row r="18" spans="1:6" ht="24" customHeight="1">
      <c r="A18" s="7">
        <v>302</v>
      </c>
      <c r="B18" s="16" t="s">
        <v>112</v>
      </c>
      <c r="C18" s="14" t="s">
        <v>146</v>
      </c>
      <c r="D18" s="56">
        <f t="shared" si="1"/>
        <v>100000</v>
      </c>
      <c r="E18" s="26"/>
      <c r="F18" s="55">
        <v>100000</v>
      </c>
    </row>
    <row r="19" spans="1:6" ht="24" customHeight="1">
      <c r="A19" s="7">
        <v>302</v>
      </c>
      <c r="B19" s="16" t="s">
        <v>139</v>
      </c>
      <c r="C19" s="14" t="s">
        <v>147</v>
      </c>
      <c r="D19" s="56">
        <f t="shared" si="1"/>
        <v>0</v>
      </c>
      <c r="E19" s="26"/>
      <c r="F19" s="55"/>
    </row>
    <row r="20" spans="1:6" ht="24" customHeight="1">
      <c r="A20" s="7">
        <v>302</v>
      </c>
      <c r="B20" s="16" t="s">
        <v>127</v>
      </c>
      <c r="C20" s="14" t="s">
        <v>148</v>
      </c>
      <c r="D20" s="56">
        <f t="shared" si="1"/>
        <v>55000</v>
      </c>
      <c r="E20" s="26"/>
      <c r="F20" s="55">
        <v>55000</v>
      </c>
    </row>
    <row r="21" spans="1:6" ht="24" customHeight="1">
      <c r="A21" s="7">
        <v>302</v>
      </c>
      <c r="B21" s="16" t="s">
        <v>133</v>
      </c>
      <c r="C21" s="14" t="s">
        <v>149</v>
      </c>
      <c r="D21" s="56">
        <f t="shared" si="1"/>
        <v>270000</v>
      </c>
      <c r="E21" s="26"/>
      <c r="F21" s="55">
        <v>270000</v>
      </c>
    </row>
    <row r="22" spans="1:6" ht="24" customHeight="1">
      <c r="A22" s="7">
        <v>302</v>
      </c>
      <c r="B22" s="16" t="s">
        <v>150</v>
      </c>
      <c r="C22" s="14" t="s">
        <v>151</v>
      </c>
      <c r="D22" s="56">
        <f t="shared" si="1"/>
        <v>70000</v>
      </c>
      <c r="E22" s="26"/>
      <c r="F22" s="55">
        <v>70000</v>
      </c>
    </row>
    <row r="23" spans="1:6" ht="24" customHeight="1">
      <c r="A23" s="7">
        <v>302</v>
      </c>
      <c r="B23" s="16" t="s">
        <v>152</v>
      </c>
      <c r="C23" s="14" t="s">
        <v>153</v>
      </c>
      <c r="D23" s="56">
        <f t="shared" si="1"/>
        <v>655810</v>
      </c>
      <c r="E23" s="26"/>
      <c r="F23" s="55">
        <f>128000+381110+146700</f>
        <v>655810</v>
      </c>
    </row>
    <row r="24" spans="1:6" ht="24" customHeight="1">
      <c r="A24" s="7">
        <v>302</v>
      </c>
      <c r="B24" s="16" t="s">
        <v>154</v>
      </c>
      <c r="C24" s="14" t="s">
        <v>155</v>
      </c>
      <c r="D24" s="56">
        <f t="shared" si="1"/>
        <v>26000</v>
      </c>
      <c r="E24" s="26"/>
      <c r="F24" s="55">
        <v>26000</v>
      </c>
    </row>
    <row r="25" spans="1:6" ht="24" customHeight="1">
      <c r="A25" s="7">
        <v>302</v>
      </c>
      <c r="B25" s="16" t="s">
        <v>156</v>
      </c>
      <c r="C25" s="14" t="s">
        <v>157</v>
      </c>
      <c r="D25" s="56">
        <f t="shared" si="1"/>
        <v>523720</v>
      </c>
      <c r="E25" s="26"/>
      <c r="F25" s="55">
        <f>396000+127720</f>
        <v>523720</v>
      </c>
    </row>
    <row r="26" spans="1:6" ht="24" customHeight="1">
      <c r="A26" s="7">
        <v>302</v>
      </c>
      <c r="B26" s="16" t="s">
        <v>158</v>
      </c>
      <c r="C26" s="14" t="s">
        <v>159</v>
      </c>
      <c r="D26" s="56">
        <f t="shared" si="1"/>
        <v>120000</v>
      </c>
      <c r="E26" s="26"/>
      <c r="F26" s="55">
        <v>120000</v>
      </c>
    </row>
    <row r="27" spans="1:6" ht="24" customHeight="1">
      <c r="A27" s="7">
        <v>302</v>
      </c>
      <c r="B27" s="16" t="s">
        <v>160</v>
      </c>
      <c r="C27" s="14" t="s">
        <v>161</v>
      </c>
      <c r="D27" s="56">
        <f t="shared" si="1"/>
        <v>5700</v>
      </c>
      <c r="E27" s="26"/>
      <c r="F27" s="55">
        <v>5700</v>
      </c>
    </row>
    <row r="28" spans="1:6" ht="24" customHeight="1">
      <c r="A28" s="7">
        <v>302</v>
      </c>
      <c r="B28" s="16" t="s">
        <v>162</v>
      </c>
      <c r="C28" s="14" t="s">
        <v>163</v>
      </c>
      <c r="D28" s="56">
        <f t="shared" si="1"/>
        <v>18000</v>
      </c>
      <c r="E28" s="26"/>
      <c r="F28" s="55">
        <v>18000</v>
      </c>
    </row>
    <row r="29" spans="1:6" ht="24" customHeight="1">
      <c r="A29" s="7">
        <v>302</v>
      </c>
      <c r="B29" s="16">
        <v>25</v>
      </c>
      <c r="C29" s="14" t="s">
        <v>164</v>
      </c>
      <c r="D29" s="56">
        <f t="shared" si="1"/>
        <v>0</v>
      </c>
      <c r="E29" s="26"/>
      <c r="F29" s="55"/>
    </row>
    <row r="30" spans="1:6" ht="24" customHeight="1">
      <c r="A30" s="7">
        <v>302</v>
      </c>
      <c r="B30" s="16">
        <v>26</v>
      </c>
      <c r="C30" s="14" t="s">
        <v>165</v>
      </c>
      <c r="D30" s="56">
        <f t="shared" si="1"/>
        <v>600000</v>
      </c>
      <c r="E30" s="26"/>
      <c r="F30" s="55">
        <f>100000+500000</f>
        <v>600000</v>
      </c>
    </row>
    <row r="31" spans="1:6" ht="24" customHeight="1">
      <c r="A31" s="7">
        <v>302</v>
      </c>
      <c r="B31" s="16">
        <v>28</v>
      </c>
      <c r="C31" s="14" t="s">
        <v>166</v>
      </c>
      <c r="D31" s="56">
        <f t="shared" si="1"/>
        <v>202164</v>
      </c>
      <c r="E31" s="26"/>
      <c r="F31" s="55">
        <v>202164</v>
      </c>
    </row>
    <row r="32" spans="1:6" ht="24" customHeight="1">
      <c r="A32" s="7">
        <v>302</v>
      </c>
      <c r="B32" s="16">
        <v>29</v>
      </c>
      <c r="C32" s="14" t="s">
        <v>167</v>
      </c>
      <c r="D32" s="56">
        <f t="shared" si="1"/>
        <v>298800</v>
      </c>
      <c r="E32" s="26"/>
      <c r="F32" s="55">
        <v>298800</v>
      </c>
    </row>
    <row r="33" spans="1:6" ht="24" customHeight="1">
      <c r="A33" s="7">
        <v>302</v>
      </c>
      <c r="B33" s="16" t="s">
        <v>142</v>
      </c>
      <c r="C33" s="14" t="s">
        <v>168</v>
      </c>
      <c r="D33" s="56">
        <f t="shared" si="1"/>
        <v>1394723</v>
      </c>
      <c r="E33" s="26"/>
      <c r="F33" s="55">
        <f>1243100+151623</f>
        <v>1394723</v>
      </c>
    </row>
    <row r="34" spans="1:6" ht="24" customHeight="1">
      <c r="A34" s="7">
        <v>303</v>
      </c>
      <c r="B34" s="16"/>
      <c r="C34" s="14" t="s">
        <v>169</v>
      </c>
      <c r="D34" s="56">
        <f>SUM(E34:F34)</f>
        <v>727234</v>
      </c>
      <c r="E34" s="55">
        <f>SUM(E35:E36)</f>
        <v>727234</v>
      </c>
      <c r="F34" s="13"/>
    </row>
    <row r="35" spans="1:6" ht="24" customHeight="1">
      <c r="A35" s="7">
        <v>303</v>
      </c>
      <c r="B35" s="16">
        <v>11</v>
      </c>
      <c r="C35" s="14" t="s">
        <v>170</v>
      </c>
      <c r="D35" s="56">
        <f>SUM(E35:F35)</f>
        <v>707574</v>
      </c>
      <c r="E35" s="55">
        <v>707574</v>
      </c>
      <c r="F35" s="13"/>
    </row>
    <row r="36" spans="1:6" ht="24" customHeight="1">
      <c r="A36" s="7">
        <v>303</v>
      </c>
      <c r="B36" s="16">
        <v>99</v>
      </c>
      <c r="C36" s="14" t="s">
        <v>171</v>
      </c>
      <c r="D36" s="56">
        <f>SUM(E36:F36)</f>
        <v>19660</v>
      </c>
      <c r="E36" s="55">
        <v>19660</v>
      </c>
      <c r="F36" s="13"/>
    </row>
    <row r="37" spans="1:6" ht="24" customHeight="1">
      <c r="A37" s="7">
        <v>310</v>
      </c>
      <c r="B37" s="16"/>
      <c r="C37" s="14" t="s">
        <v>172</v>
      </c>
      <c r="D37" s="56">
        <f>SUM(E37:F37)</f>
        <v>1152900</v>
      </c>
      <c r="E37" s="55"/>
      <c r="F37" s="55">
        <f>SUM(F38:F39)</f>
        <v>1152900</v>
      </c>
    </row>
    <row r="38" spans="1:6" ht="24" customHeight="1">
      <c r="A38" s="7">
        <v>310</v>
      </c>
      <c r="B38" s="16">
        <v>2</v>
      </c>
      <c r="C38" s="14" t="s">
        <v>173</v>
      </c>
      <c r="D38" s="56">
        <f>SUM(F38:F38)</f>
        <v>1144000</v>
      </c>
      <c r="E38" s="26"/>
      <c r="F38" s="55">
        <v>1144000</v>
      </c>
    </row>
    <row r="39" spans="1:6" ht="24" customHeight="1">
      <c r="A39" s="7" t="s">
        <v>174</v>
      </c>
      <c r="B39" s="16" t="s">
        <v>142</v>
      </c>
      <c r="C39" s="14" t="s">
        <v>172</v>
      </c>
      <c r="D39" s="56"/>
      <c r="F39" s="55">
        <v>8900</v>
      </c>
    </row>
    <row r="40" spans="1:6" s="8" customFormat="1" ht="24" customHeight="1">
      <c r="A40" s="75" t="s">
        <v>15</v>
      </c>
      <c r="B40" s="75"/>
      <c r="C40" s="75"/>
      <c r="D40" s="54">
        <f>D9+D16+D34+D37</f>
        <v>24458219</v>
      </c>
      <c r="E40" s="54">
        <f>E9+E16+E34+E37</f>
        <v>18285102</v>
      </c>
      <c r="F40" s="13">
        <f>F9+F16+F34+F37</f>
        <v>6173117</v>
      </c>
    </row>
    <row r="41" spans="1:6" s="8" customFormat="1" ht="22.5" customHeight="1">
      <c r="A41" s="17"/>
      <c r="B41" s="17"/>
      <c r="C41" s="17"/>
      <c r="D41" s="17"/>
      <c r="E41" s="17"/>
      <c r="F41" s="18"/>
    </row>
    <row r="42" spans="1:6" s="8" customFormat="1" ht="22.5" customHeight="1">
      <c r="A42" s="17"/>
      <c r="B42" s="17"/>
      <c r="C42" s="17"/>
      <c r="D42" s="17"/>
      <c r="E42" s="17"/>
      <c r="F42" s="18"/>
    </row>
    <row r="43" spans="1:6" s="8" customFormat="1" ht="22.5" customHeight="1">
      <c r="A43" s="17"/>
      <c r="B43" s="17"/>
      <c r="C43" s="17"/>
      <c r="D43" s="17"/>
      <c r="E43" s="17"/>
      <c r="F43" s="19"/>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sheetData>
  <sheetProtection/>
  <mergeCells count="10">
    <mergeCell ref="A2:F2"/>
    <mergeCell ref="A4:C4"/>
    <mergeCell ref="A6:C6"/>
    <mergeCell ref="A40:C40"/>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B15" sqref="B15"/>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90"/>
      <c r="B2" s="90"/>
      <c r="C2" s="90"/>
      <c r="D2" s="90"/>
      <c r="E2" s="90"/>
      <c r="F2" s="90"/>
    </row>
    <row r="3" spans="1:7" ht="36" customHeight="1">
      <c r="A3" s="93" t="s">
        <v>102</v>
      </c>
      <c r="B3" s="73"/>
      <c r="C3" s="73"/>
      <c r="D3" s="73"/>
      <c r="E3" s="73"/>
      <c r="F3" s="73"/>
      <c r="G3" s="78"/>
    </row>
    <row r="4" s="27" customFormat="1" ht="29.25" customHeight="1">
      <c r="G4" s="28" t="s">
        <v>39</v>
      </c>
    </row>
    <row r="5" spans="1:7" s="29" customFormat="1" ht="32.25" customHeight="1">
      <c r="A5" s="95" t="s">
        <v>46</v>
      </c>
      <c r="B5" s="96"/>
      <c r="C5" s="96"/>
      <c r="D5" s="96"/>
      <c r="E5" s="96"/>
      <c r="F5" s="97"/>
      <c r="G5" s="98" t="s">
        <v>48</v>
      </c>
    </row>
    <row r="6" spans="1:7" s="29" customFormat="1" ht="32.25" customHeight="1">
      <c r="A6" s="94" t="s">
        <v>15</v>
      </c>
      <c r="B6" s="94" t="s">
        <v>40</v>
      </c>
      <c r="C6" s="94" t="s">
        <v>45</v>
      </c>
      <c r="D6" s="92" t="s">
        <v>41</v>
      </c>
      <c r="E6" s="76"/>
      <c r="F6" s="76"/>
      <c r="G6" s="99"/>
    </row>
    <row r="7" spans="1:7" s="29" customFormat="1" ht="32.25" customHeight="1">
      <c r="A7" s="89"/>
      <c r="B7" s="89"/>
      <c r="C7" s="89"/>
      <c r="D7" s="30" t="s">
        <v>42</v>
      </c>
      <c r="E7" s="30" t="s">
        <v>43</v>
      </c>
      <c r="F7" s="30" t="s">
        <v>44</v>
      </c>
      <c r="G7" s="100"/>
    </row>
    <row r="8" spans="1:7" s="27" customFormat="1" ht="67.5" customHeight="1">
      <c r="A8" s="31">
        <v>0.57</v>
      </c>
      <c r="B8" s="31">
        <v>0</v>
      </c>
      <c r="C8" s="31">
        <v>0.57</v>
      </c>
      <c r="D8" s="31">
        <v>0</v>
      </c>
      <c r="E8" s="31">
        <v>0</v>
      </c>
      <c r="F8" s="31">
        <v>0</v>
      </c>
      <c r="G8" s="31">
        <v>0</v>
      </c>
    </row>
    <row r="18" spans="1:6" ht="30.75" customHeight="1">
      <c r="A18" s="91"/>
      <c r="B18" s="91"/>
      <c r="C18" s="91"/>
      <c r="D18" s="91"/>
      <c r="E18" s="91"/>
      <c r="F18" s="91"/>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1">
      <selection activeCell="A11" sqref="A11"/>
    </sheetView>
  </sheetViews>
  <sheetFormatPr defaultColWidth="9.00390625" defaultRowHeight="14.25"/>
  <cols>
    <col min="1" max="1" width="121.375" style="34" customWidth="1"/>
    <col min="13" max="13" width="13.25390625" style="0" customWidth="1"/>
  </cols>
  <sheetData>
    <row r="1" spans="1:13" ht="69" customHeight="1">
      <c r="A1" s="43" t="s">
        <v>95</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4" t="s">
        <v>92</v>
      </c>
      <c r="B3" s="21"/>
      <c r="C3" s="21"/>
      <c r="D3" s="21"/>
      <c r="E3" s="21"/>
      <c r="F3" s="21"/>
      <c r="G3" s="21"/>
      <c r="H3" s="21"/>
      <c r="I3" s="21"/>
      <c r="J3" s="21"/>
      <c r="K3" s="21"/>
      <c r="L3" s="21"/>
      <c r="M3" s="21"/>
    </row>
    <row r="4" spans="1:13" ht="24" customHeight="1">
      <c r="A4" s="44" t="s">
        <v>93</v>
      </c>
      <c r="B4" s="21"/>
      <c r="C4" s="21"/>
      <c r="D4" s="21"/>
      <c r="E4" s="21"/>
      <c r="F4" s="21"/>
      <c r="G4" s="21"/>
      <c r="H4" s="21"/>
      <c r="I4" s="21"/>
      <c r="J4" s="21"/>
      <c r="K4" s="21"/>
      <c r="L4" s="21"/>
      <c r="M4" s="21"/>
    </row>
    <row r="5" spans="1:13" ht="58.5">
      <c r="A5" s="44" t="s">
        <v>175</v>
      </c>
      <c r="B5" s="21"/>
      <c r="C5" s="21"/>
      <c r="D5" s="21"/>
      <c r="E5" s="21"/>
      <c r="F5" s="21"/>
      <c r="G5" s="21"/>
      <c r="H5" s="21"/>
      <c r="I5" s="21"/>
      <c r="J5" s="21"/>
      <c r="K5" s="21"/>
      <c r="L5" s="21"/>
      <c r="M5" s="21"/>
    </row>
    <row r="6" spans="1:13" ht="39">
      <c r="A6" s="44" t="s">
        <v>178</v>
      </c>
      <c r="B6" s="21"/>
      <c r="C6" s="21"/>
      <c r="D6" s="21"/>
      <c r="E6" s="21"/>
      <c r="F6" s="21"/>
      <c r="G6" s="21"/>
      <c r="H6" s="21"/>
      <c r="I6" s="21"/>
      <c r="J6" s="21"/>
      <c r="K6" s="21"/>
      <c r="L6" s="21"/>
      <c r="M6" s="21"/>
    </row>
    <row r="7" spans="1:13" ht="58.5">
      <c r="A7" s="42" t="s">
        <v>176</v>
      </c>
      <c r="B7" s="21"/>
      <c r="C7" s="21"/>
      <c r="D7" s="21"/>
      <c r="E7" s="21"/>
      <c r="F7" s="21"/>
      <c r="G7" s="21"/>
      <c r="H7" s="21"/>
      <c r="I7" s="21"/>
      <c r="J7" s="21"/>
      <c r="K7" s="21"/>
      <c r="L7" s="21"/>
      <c r="M7" s="21"/>
    </row>
    <row r="8" spans="1:13" ht="39">
      <c r="A8" s="42" t="s">
        <v>177</v>
      </c>
      <c r="B8" s="21"/>
      <c r="C8" s="21"/>
      <c r="D8" s="21"/>
      <c r="E8" s="21"/>
      <c r="F8" s="21"/>
      <c r="G8" s="21"/>
      <c r="H8" s="21"/>
      <c r="I8" s="21"/>
      <c r="J8" s="21"/>
      <c r="K8" s="21"/>
      <c r="L8" s="21"/>
      <c r="M8" s="21"/>
    </row>
    <row r="9" spans="1:13" ht="24" customHeight="1">
      <c r="A9" s="42" t="s">
        <v>94</v>
      </c>
      <c r="B9" s="21"/>
      <c r="C9" s="21"/>
      <c r="D9" s="21"/>
      <c r="E9" s="21"/>
      <c r="F9" s="21"/>
      <c r="G9" s="21"/>
      <c r="H9" s="21"/>
      <c r="I9" s="21"/>
      <c r="J9" s="21"/>
      <c r="K9" s="21"/>
      <c r="L9" s="21"/>
      <c r="M9" s="21"/>
    </row>
    <row r="10" ht="19.5">
      <c r="A10" s="41" t="s">
        <v>179</v>
      </c>
    </row>
    <row r="11" ht="117">
      <c r="A11" s="61" t="s">
        <v>180</v>
      </c>
    </row>
    <row r="12" ht="78">
      <c r="A12" s="44" t="s">
        <v>181</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2"/>
  <sheetViews>
    <sheetView tabSelected="1" zoomScalePageLayoutView="0" workbookViewId="0" topLeftCell="A1">
      <selection activeCell="M7" sqref="M7"/>
    </sheetView>
  </sheetViews>
  <sheetFormatPr defaultColWidth="9.00390625" defaultRowHeight="14.25"/>
  <cols>
    <col min="1" max="1" width="12.75390625" style="35" bestFit="1" customWidth="1"/>
    <col min="2" max="2" width="13.625" style="40" bestFit="1" customWidth="1"/>
    <col min="3" max="3" width="12.75390625" style="40" bestFit="1" customWidth="1"/>
    <col min="4" max="4" width="1.37890625" style="40" bestFit="1" customWidth="1"/>
    <col min="5" max="5" width="12.75390625" style="40" bestFit="1" customWidth="1"/>
    <col min="6" max="6" width="8.75390625" style="40" bestFit="1" customWidth="1"/>
    <col min="7" max="7" width="6.25390625" style="40" bestFit="1" customWidth="1"/>
    <col min="8" max="16384" width="9.00390625" style="35" customWidth="1"/>
  </cols>
  <sheetData>
    <row r="1" spans="1:8" ht="46.5" customHeight="1">
      <c r="A1" s="140" t="s">
        <v>56</v>
      </c>
      <c r="B1" s="141"/>
      <c r="C1" s="141"/>
      <c r="D1" s="141"/>
      <c r="E1" s="141"/>
      <c r="F1" s="141"/>
      <c r="G1" s="141"/>
      <c r="H1" s="142"/>
    </row>
    <row r="2" spans="1:8" ht="33" customHeight="1">
      <c r="A2" s="123" t="s">
        <v>57</v>
      </c>
      <c r="B2" s="124"/>
      <c r="C2" s="124"/>
      <c r="D2" s="124"/>
      <c r="E2" s="124"/>
      <c r="F2" s="124"/>
      <c r="G2" s="124"/>
      <c r="H2" s="125"/>
    </row>
    <row r="3" spans="1:8" ht="25.5" customHeight="1">
      <c r="A3" s="143" t="s">
        <v>103</v>
      </c>
      <c r="B3" s="105"/>
      <c r="C3" s="105"/>
      <c r="D3" s="105"/>
      <c r="E3" s="105"/>
      <c r="F3" s="105"/>
      <c r="G3" s="105"/>
      <c r="H3" s="106"/>
    </row>
    <row r="4" spans="1:8" ht="25.5" customHeight="1">
      <c r="A4" s="36" t="s">
        <v>58</v>
      </c>
      <c r="B4" s="144" t="s">
        <v>183</v>
      </c>
      <c r="C4" s="124"/>
      <c r="D4" s="124"/>
      <c r="E4" s="124"/>
      <c r="F4" s="124"/>
      <c r="G4" s="124"/>
      <c r="H4" s="125"/>
    </row>
    <row r="5" spans="1:8" ht="25.5" customHeight="1">
      <c r="A5" s="114" t="s">
        <v>59</v>
      </c>
      <c r="B5" s="110" t="s">
        <v>211</v>
      </c>
      <c r="C5" s="111"/>
      <c r="D5" s="111"/>
      <c r="E5" s="111"/>
      <c r="F5" s="111"/>
      <c r="G5" s="111"/>
      <c r="H5" s="112"/>
    </row>
    <row r="6" spans="1:8" ht="25.5" customHeight="1">
      <c r="A6" s="145"/>
      <c r="B6" s="113" t="s">
        <v>60</v>
      </c>
      <c r="C6" s="111"/>
      <c r="D6" s="111"/>
      <c r="E6" s="111"/>
      <c r="F6" s="111"/>
      <c r="G6" s="111"/>
      <c r="H6" s="112"/>
    </row>
    <row r="7" spans="1:8" ht="45" customHeight="1">
      <c r="A7" s="36" t="s">
        <v>61</v>
      </c>
      <c r="B7" s="110" t="s">
        <v>212</v>
      </c>
      <c r="C7" s="111"/>
      <c r="D7" s="111"/>
      <c r="E7" s="111"/>
      <c r="F7" s="111"/>
      <c r="G7" s="111"/>
      <c r="H7" s="112"/>
    </row>
    <row r="8" spans="1:8" ht="25.5" customHeight="1">
      <c r="A8" s="36" t="s">
        <v>62</v>
      </c>
      <c r="B8" s="58" t="s">
        <v>213</v>
      </c>
      <c r="C8" s="37" t="s">
        <v>63</v>
      </c>
      <c r="D8" s="104" t="s">
        <v>213</v>
      </c>
      <c r="E8" s="106"/>
      <c r="F8" s="37" t="s">
        <v>64</v>
      </c>
      <c r="G8" s="129">
        <v>69733611</v>
      </c>
      <c r="H8" s="106"/>
    </row>
    <row r="9" spans="1:8" ht="25.5" customHeight="1">
      <c r="A9" s="36" t="s">
        <v>65</v>
      </c>
      <c r="B9" s="139">
        <v>42736</v>
      </c>
      <c r="C9" s="125"/>
      <c r="D9" s="123" t="s">
        <v>66</v>
      </c>
      <c r="E9" s="125"/>
      <c r="F9" s="139">
        <v>43100</v>
      </c>
      <c r="G9" s="124"/>
      <c r="H9" s="125"/>
    </row>
    <row r="10" spans="1:8" ht="75" customHeight="1">
      <c r="A10" s="36" t="s">
        <v>67</v>
      </c>
      <c r="B10" s="120" t="s">
        <v>184</v>
      </c>
      <c r="C10" s="121"/>
      <c r="D10" s="121"/>
      <c r="E10" s="121"/>
      <c r="F10" s="121"/>
      <c r="G10" s="121"/>
      <c r="H10" s="122"/>
    </row>
    <row r="11" spans="1:8" ht="75" customHeight="1">
      <c r="A11" s="36" t="s">
        <v>68</v>
      </c>
      <c r="B11" s="120" t="s">
        <v>185</v>
      </c>
      <c r="C11" s="121"/>
      <c r="D11" s="121"/>
      <c r="E11" s="121"/>
      <c r="F11" s="121"/>
      <c r="G11" s="121"/>
      <c r="H11" s="122"/>
    </row>
    <row r="12" spans="1:8" ht="34.5" customHeight="1">
      <c r="A12" s="108" t="s">
        <v>69</v>
      </c>
      <c r="B12" s="133" t="s">
        <v>186</v>
      </c>
      <c r="C12" s="134"/>
      <c r="D12" s="134"/>
      <c r="E12" s="134"/>
      <c r="F12" s="134"/>
      <c r="G12" s="134"/>
      <c r="H12" s="135"/>
    </row>
    <row r="13" spans="1:8" ht="39.75" customHeight="1">
      <c r="A13" s="119"/>
      <c r="B13" s="136"/>
      <c r="C13" s="137"/>
      <c r="D13" s="137"/>
      <c r="E13" s="137"/>
      <c r="F13" s="137"/>
      <c r="G13" s="137"/>
      <c r="H13" s="138"/>
    </row>
    <row r="14" spans="1:8" ht="34.5" customHeight="1">
      <c r="A14" s="108" t="s">
        <v>70</v>
      </c>
      <c r="B14" s="133" t="s">
        <v>188</v>
      </c>
      <c r="C14" s="134"/>
      <c r="D14" s="134"/>
      <c r="E14" s="134"/>
      <c r="F14" s="134"/>
      <c r="G14" s="134"/>
      <c r="H14" s="135"/>
    </row>
    <row r="15" spans="1:8" ht="183.75" customHeight="1">
      <c r="A15" s="119"/>
      <c r="B15" s="136"/>
      <c r="C15" s="137"/>
      <c r="D15" s="137"/>
      <c r="E15" s="137"/>
      <c r="F15" s="137"/>
      <c r="G15" s="137"/>
      <c r="H15" s="138"/>
    </row>
    <row r="16" spans="1:8" ht="30" customHeight="1">
      <c r="A16" s="130" t="s">
        <v>71</v>
      </c>
      <c r="B16" s="131"/>
      <c r="C16" s="130">
        <v>100000</v>
      </c>
      <c r="D16" s="131"/>
      <c r="E16" s="130" t="s">
        <v>72</v>
      </c>
      <c r="F16" s="131"/>
      <c r="G16" s="130">
        <v>1000000</v>
      </c>
      <c r="H16" s="131"/>
    </row>
    <row r="17" spans="1:8" ht="30" customHeight="1">
      <c r="A17" s="130" t="s">
        <v>73</v>
      </c>
      <c r="B17" s="131"/>
      <c r="C17" s="132" t="s">
        <v>215</v>
      </c>
      <c r="D17" s="131"/>
      <c r="E17" s="130" t="s">
        <v>74</v>
      </c>
      <c r="F17" s="131"/>
      <c r="G17" s="132" t="s">
        <v>215</v>
      </c>
      <c r="H17" s="131"/>
    </row>
    <row r="18" spans="1:8" ht="25.5" customHeight="1">
      <c r="A18" s="38" t="s">
        <v>75</v>
      </c>
      <c r="B18" s="123" t="s">
        <v>76</v>
      </c>
      <c r="C18" s="124"/>
      <c r="D18" s="124"/>
      <c r="E18" s="125"/>
      <c r="F18" s="123" t="s">
        <v>77</v>
      </c>
      <c r="G18" s="124"/>
      <c r="H18" s="125"/>
    </row>
    <row r="19" spans="1:8" ht="30" customHeight="1">
      <c r="A19" s="126" t="s">
        <v>78</v>
      </c>
      <c r="B19" s="104" t="s">
        <v>215</v>
      </c>
      <c r="C19" s="105"/>
      <c r="D19" s="105"/>
      <c r="E19" s="106"/>
      <c r="F19" s="104" t="s">
        <v>215</v>
      </c>
      <c r="G19" s="105"/>
      <c r="H19" s="106"/>
    </row>
    <row r="20" spans="1:8" ht="30" customHeight="1">
      <c r="A20" s="127"/>
      <c r="B20" s="129"/>
      <c r="C20" s="105"/>
      <c r="D20" s="105"/>
      <c r="E20" s="106"/>
      <c r="F20" s="129"/>
      <c r="G20" s="105"/>
      <c r="H20" s="106"/>
    </row>
    <row r="21" spans="1:8" ht="30" customHeight="1">
      <c r="A21" s="128"/>
      <c r="B21" s="129"/>
      <c r="C21" s="105"/>
      <c r="D21" s="105"/>
      <c r="E21" s="106"/>
      <c r="F21" s="129"/>
      <c r="G21" s="105"/>
      <c r="H21" s="106"/>
    </row>
    <row r="22" spans="1:8" ht="409.5" customHeight="1">
      <c r="A22" s="36" t="s">
        <v>79</v>
      </c>
      <c r="B22" s="120" t="s">
        <v>214</v>
      </c>
      <c r="C22" s="121"/>
      <c r="D22" s="121"/>
      <c r="E22" s="121"/>
      <c r="F22" s="121"/>
      <c r="G22" s="121"/>
      <c r="H22" s="122"/>
    </row>
    <row r="23" spans="1:8" ht="75" customHeight="1">
      <c r="A23" s="36" t="s">
        <v>80</v>
      </c>
      <c r="B23" s="120" t="s">
        <v>189</v>
      </c>
      <c r="C23" s="121"/>
      <c r="D23" s="121"/>
      <c r="E23" s="121"/>
      <c r="F23" s="121"/>
      <c r="G23" s="121"/>
      <c r="H23" s="122"/>
    </row>
    <row r="24" spans="1:8" ht="75" customHeight="1">
      <c r="A24" s="36" t="s">
        <v>81</v>
      </c>
      <c r="B24" s="120" t="s">
        <v>190</v>
      </c>
      <c r="C24" s="121"/>
      <c r="D24" s="121"/>
      <c r="E24" s="121"/>
      <c r="F24" s="121"/>
      <c r="G24" s="121"/>
      <c r="H24" s="122"/>
    </row>
    <row r="25" spans="1:8" ht="34.5" customHeight="1">
      <c r="A25" s="123" t="s">
        <v>82</v>
      </c>
      <c r="B25" s="124"/>
      <c r="C25" s="124"/>
      <c r="D25" s="124"/>
      <c r="E25" s="124"/>
      <c r="F25" s="124"/>
      <c r="G25" s="124"/>
      <c r="H25" s="125"/>
    </row>
    <row r="26" spans="1:8" ht="34.5" customHeight="1">
      <c r="A26" s="39" t="s">
        <v>83</v>
      </c>
      <c r="B26" s="123" t="s">
        <v>84</v>
      </c>
      <c r="C26" s="124"/>
      <c r="D26" s="125"/>
      <c r="E26" s="123" t="s">
        <v>85</v>
      </c>
      <c r="F26" s="124"/>
      <c r="G26" s="124"/>
      <c r="H26" s="125"/>
    </row>
    <row r="27" spans="1:8" ht="30" customHeight="1">
      <c r="A27" s="108" t="s">
        <v>86</v>
      </c>
      <c r="B27" s="110" t="s">
        <v>191</v>
      </c>
      <c r="C27" s="111"/>
      <c r="D27" s="112"/>
      <c r="E27" s="110" t="s">
        <v>199</v>
      </c>
      <c r="F27" s="111"/>
      <c r="G27" s="111"/>
      <c r="H27" s="112"/>
    </row>
    <row r="28" spans="1:8" ht="30" customHeight="1">
      <c r="A28" s="109"/>
      <c r="B28" s="110" t="s">
        <v>192</v>
      </c>
      <c r="C28" s="111"/>
      <c r="D28" s="112"/>
      <c r="E28" s="110" t="s">
        <v>201</v>
      </c>
      <c r="F28" s="111"/>
      <c r="G28" s="111"/>
      <c r="H28" s="112"/>
    </row>
    <row r="29" spans="1:8" ht="30" customHeight="1">
      <c r="A29" s="109"/>
      <c r="B29" s="110" t="s">
        <v>193</v>
      </c>
      <c r="C29" s="111"/>
      <c r="D29" s="112"/>
      <c r="E29" s="113" t="s">
        <v>198</v>
      </c>
      <c r="F29" s="111"/>
      <c r="G29" s="111"/>
      <c r="H29" s="112"/>
    </row>
    <row r="30" spans="1:8" ht="30" customHeight="1">
      <c r="A30" s="109"/>
      <c r="B30" s="110" t="s">
        <v>194</v>
      </c>
      <c r="C30" s="111"/>
      <c r="D30" s="112"/>
      <c r="E30" s="113" t="s">
        <v>200</v>
      </c>
      <c r="F30" s="111"/>
      <c r="G30" s="111"/>
      <c r="H30" s="112"/>
    </row>
    <row r="31" spans="1:8" ht="30" customHeight="1">
      <c r="A31" s="109"/>
      <c r="B31" s="110" t="s">
        <v>195</v>
      </c>
      <c r="C31" s="111"/>
      <c r="D31" s="112"/>
      <c r="E31" s="116" t="s">
        <v>202</v>
      </c>
      <c r="F31" s="117"/>
      <c r="G31" s="117"/>
      <c r="H31" s="118"/>
    </row>
    <row r="32" spans="1:8" ht="30" customHeight="1">
      <c r="A32" s="109"/>
      <c r="B32" s="110" t="s">
        <v>196</v>
      </c>
      <c r="C32" s="111"/>
      <c r="D32" s="112"/>
      <c r="E32" s="116" t="s">
        <v>202</v>
      </c>
      <c r="F32" s="117"/>
      <c r="G32" s="117"/>
      <c r="H32" s="118"/>
    </row>
    <row r="33" spans="1:8" ht="30" customHeight="1">
      <c r="A33" s="119"/>
      <c r="B33" s="110" t="s">
        <v>197</v>
      </c>
      <c r="C33" s="111"/>
      <c r="D33" s="112"/>
      <c r="E33" s="116" t="s">
        <v>202</v>
      </c>
      <c r="F33" s="117"/>
      <c r="G33" s="117"/>
      <c r="H33" s="118"/>
    </row>
    <row r="34" spans="1:8" ht="30" customHeight="1">
      <c r="A34" s="114" t="s">
        <v>87</v>
      </c>
      <c r="B34" s="110" t="s">
        <v>203</v>
      </c>
      <c r="C34" s="111"/>
      <c r="D34" s="112"/>
      <c r="E34" s="110" t="s">
        <v>205</v>
      </c>
      <c r="F34" s="111"/>
      <c r="G34" s="111"/>
      <c r="H34" s="112"/>
    </row>
    <row r="35" spans="1:8" ht="30" customHeight="1">
      <c r="A35" s="115"/>
      <c r="B35" s="110" t="s">
        <v>204</v>
      </c>
      <c r="C35" s="111"/>
      <c r="D35" s="112"/>
      <c r="E35" s="116" t="s">
        <v>202</v>
      </c>
      <c r="F35" s="117"/>
      <c r="G35" s="117"/>
      <c r="H35" s="118"/>
    </row>
    <row r="36" spans="1:8" ht="30" customHeight="1">
      <c r="A36" s="114" t="s">
        <v>88</v>
      </c>
      <c r="B36" s="110" t="s">
        <v>206</v>
      </c>
      <c r="C36" s="111"/>
      <c r="D36" s="112"/>
      <c r="E36" s="116" t="s">
        <v>202</v>
      </c>
      <c r="F36" s="117"/>
      <c r="G36" s="117"/>
      <c r="H36" s="118"/>
    </row>
    <row r="37" spans="1:8" ht="30" customHeight="1">
      <c r="A37" s="115"/>
      <c r="B37" s="110" t="s">
        <v>207</v>
      </c>
      <c r="C37" s="111"/>
      <c r="D37" s="112"/>
      <c r="E37" s="116" t="s">
        <v>202</v>
      </c>
      <c r="F37" s="117"/>
      <c r="G37" s="117"/>
      <c r="H37" s="118"/>
    </row>
    <row r="38" spans="1:8" ht="30" customHeight="1">
      <c r="A38" s="108" t="s">
        <v>89</v>
      </c>
      <c r="B38" s="110" t="s">
        <v>208</v>
      </c>
      <c r="C38" s="111"/>
      <c r="D38" s="112"/>
      <c r="E38" s="110" t="s">
        <v>210</v>
      </c>
      <c r="F38" s="111"/>
      <c r="G38" s="111"/>
      <c r="H38" s="112"/>
    </row>
    <row r="39" spans="1:8" ht="30" customHeight="1">
      <c r="A39" s="109"/>
      <c r="B39" s="113" t="s">
        <v>209</v>
      </c>
      <c r="C39" s="111"/>
      <c r="D39" s="112"/>
      <c r="E39" s="110" t="s">
        <v>210</v>
      </c>
      <c r="F39" s="111"/>
      <c r="G39" s="111"/>
      <c r="H39" s="112"/>
    </row>
    <row r="40" spans="1:8" ht="30" customHeight="1">
      <c r="A40" s="36" t="s">
        <v>90</v>
      </c>
      <c r="B40" s="101" t="s">
        <v>75</v>
      </c>
      <c r="C40" s="102"/>
      <c r="D40" s="102"/>
      <c r="E40" s="102"/>
      <c r="F40" s="102"/>
      <c r="G40" s="102"/>
      <c r="H40" s="103"/>
    </row>
    <row r="41" spans="1:8" ht="34.5" customHeight="1">
      <c r="A41" s="104" t="s">
        <v>216</v>
      </c>
      <c r="B41" s="105"/>
      <c r="C41" s="105"/>
      <c r="D41" s="105"/>
      <c r="E41" s="105"/>
      <c r="F41" s="105"/>
      <c r="G41" s="105"/>
      <c r="H41" s="106"/>
    </row>
    <row r="42" spans="1:8" ht="25.5" customHeight="1">
      <c r="A42" s="107"/>
      <c r="B42" s="107"/>
      <c r="C42" s="107"/>
      <c r="D42" s="107"/>
      <c r="E42" s="107"/>
      <c r="F42" s="107"/>
      <c r="G42" s="107"/>
      <c r="H42" s="107"/>
    </row>
  </sheetData>
  <sheetProtection/>
  <mergeCells count="75">
    <mergeCell ref="E31:H31"/>
    <mergeCell ref="B29:D29"/>
    <mergeCell ref="B30:D30"/>
    <mergeCell ref="E29:H29"/>
    <mergeCell ref="E30:H30"/>
    <mergeCell ref="A1:H1"/>
    <mergeCell ref="A2:H2"/>
    <mergeCell ref="A3:H3"/>
    <mergeCell ref="B4:H4"/>
    <mergeCell ref="A5:A6"/>
    <mergeCell ref="B5:H5"/>
    <mergeCell ref="B6:H6"/>
    <mergeCell ref="B7:H7"/>
    <mergeCell ref="D8:E8"/>
    <mergeCell ref="G8:H8"/>
    <mergeCell ref="B9:C9"/>
    <mergeCell ref="D9:E9"/>
    <mergeCell ref="F9:H9"/>
    <mergeCell ref="B10:H10"/>
    <mergeCell ref="B11:H11"/>
    <mergeCell ref="A12:A13"/>
    <mergeCell ref="B12:H13"/>
    <mergeCell ref="A14:A15"/>
    <mergeCell ref="B14:H15"/>
    <mergeCell ref="A16:B16"/>
    <mergeCell ref="C16:D16"/>
    <mergeCell ref="E16:F16"/>
    <mergeCell ref="G16:H16"/>
    <mergeCell ref="A17:B17"/>
    <mergeCell ref="C17:D17"/>
    <mergeCell ref="E17:F17"/>
    <mergeCell ref="G17:H17"/>
    <mergeCell ref="B18:E18"/>
    <mergeCell ref="F18:H18"/>
    <mergeCell ref="A19:A21"/>
    <mergeCell ref="B19:E19"/>
    <mergeCell ref="F19:H19"/>
    <mergeCell ref="B20:E20"/>
    <mergeCell ref="F20:H20"/>
    <mergeCell ref="B21:E21"/>
    <mergeCell ref="F21:H21"/>
    <mergeCell ref="B22:H22"/>
    <mergeCell ref="B23:H23"/>
    <mergeCell ref="B24:H24"/>
    <mergeCell ref="A25:H25"/>
    <mergeCell ref="B26:D26"/>
    <mergeCell ref="E26:H26"/>
    <mergeCell ref="A27:A33"/>
    <mergeCell ref="B27:D27"/>
    <mergeCell ref="E27:H27"/>
    <mergeCell ref="B32:D32"/>
    <mergeCell ref="E32:H32"/>
    <mergeCell ref="B33:D33"/>
    <mergeCell ref="E33:H33"/>
    <mergeCell ref="B28:D28"/>
    <mergeCell ref="B31:D31"/>
    <mergeCell ref="E28:H28"/>
    <mergeCell ref="A34:A35"/>
    <mergeCell ref="B34:D34"/>
    <mergeCell ref="E34:H34"/>
    <mergeCell ref="B35:D35"/>
    <mergeCell ref="E35:H35"/>
    <mergeCell ref="A36:A37"/>
    <mergeCell ref="B36:D36"/>
    <mergeCell ref="E36:H36"/>
    <mergeCell ref="B37:D37"/>
    <mergeCell ref="E37:H37"/>
    <mergeCell ref="B40:H40"/>
    <mergeCell ref="A41:H41"/>
    <mergeCell ref="A42:H42"/>
    <mergeCell ref="A38:A39"/>
    <mergeCell ref="B38:D38"/>
    <mergeCell ref="E38:H38"/>
    <mergeCell ref="B39:D39"/>
    <mergeCell ref="E39:H39"/>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4" customHeight="1">
      <c r="A1" s="20" t="s">
        <v>97</v>
      </c>
      <c r="B1" s="20"/>
      <c r="C1" s="20"/>
      <c r="D1" s="20"/>
      <c r="E1" s="20"/>
      <c r="F1" s="20"/>
      <c r="G1" s="20"/>
      <c r="H1" s="20"/>
      <c r="I1" s="20"/>
      <c r="J1" s="20"/>
      <c r="K1" s="20"/>
      <c r="L1" s="20"/>
      <c r="M1" s="20"/>
    </row>
    <row r="2" ht="24" customHeight="1"/>
    <row r="3" spans="1:13" ht="37.5" customHeight="1">
      <c r="A3" s="67" t="s">
        <v>96</v>
      </c>
      <c r="B3" s="21"/>
      <c r="C3" s="21"/>
      <c r="D3" s="21"/>
      <c r="E3" s="21"/>
      <c r="F3" s="21"/>
      <c r="G3" s="21"/>
      <c r="H3" s="21"/>
      <c r="I3" s="21"/>
      <c r="J3" s="21"/>
      <c r="K3" s="21"/>
      <c r="L3" s="21"/>
      <c r="M3" s="21"/>
    </row>
    <row r="4" spans="1:13" ht="24" customHeight="1">
      <c r="A4" s="68"/>
      <c r="B4" s="21"/>
      <c r="C4" s="21"/>
      <c r="D4" s="21"/>
      <c r="E4" s="21"/>
      <c r="F4" s="21"/>
      <c r="G4" s="21"/>
      <c r="H4" s="21"/>
      <c r="I4" s="21"/>
      <c r="J4" s="21"/>
      <c r="K4" s="21"/>
      <c r="L4" s="21"/>
      <c r="M4" s="21"/>
    </row>
    <row r="5" spans="1:13" ht="24" customHeight="1">
      <c r="A5" s="68"/>
      <c r="B5" s="21"/>
      <c r="C5" s="21"/>
      <c r="D5" s="21"/>
      <c r="E5" s="21"/>
      <c r="F5" s="21"/>
      <c r="G5" s="21"/>
      <c r="H5" s="21"/>
      <c r="I5" s="21"/>
      <c r="J5" s="21"/>
      <c r="K5" s="21"/>
      <c r="L5" s="21"/>
      <c r="M5" s="21"/>
    </row>
    <row r="6" spans="1:13" ht="24" customHeight="1">
      <c r="A6" s="68"/>
      <c r="B6" s="21"/>
      <c r="C6" s="21"/>
      <c r="D6" s="21"/>
      <c r="E6" s="21"/>
      <c r="F6" s="21"/>
      <c r="G6" s="21"/>
      <c r="H6" s="21"/>
      <c r="I6" s="21"/>
      <c r="J6" s="21"/>
      <c r="K6" s="21"/>
      <c r="L6" s="21"/>
      <c r="M6" s="21"/>
    </row>
    <row r="7" ht="24" customHeight="1">
      <c r="A7" s="68"/>
    </row>
    <row r="8" spans="1:13" ht="24" customHeight="1">
      <c r="A8" s="68"/>
      <c r="B8" s="21"/>
      <c r="C8" s="21"/>
      <c r="D8" s="21"/>
      <c r="E8" s="21"/>
      <c r="F8" s="21"/>
      <c r="G8" s="21"/>
      <c r="H8" s="21"/>
      <c r="I8" s="21"/>
      <c r="J8" s="21"/>
      <c r="K8" s="21"/>
      <c r="L8" s="21"/>
      <c r="M8" s="21"/>
    </row>
    <row r="9" spans="1:13" ht="24" customHeight="1">
      <c r="A9" s="68"/>
      <c r="B9" s="21"/>
      <c r="C9" s="21"/>
      <c r="D9" s="21"/>
      <c r="E9" s="21"/>
      <c r="F9" s="21"/>
      <c r="G9" s="21"/>
      <c r="H9" s="21"/>
      <c r="I9" s="21"/>
      <c r="J9" s="21"/>
      <c r="K9" s="21"/>
      <c r="L9" s="21"/>
      <c r="M9" s="21"/>
    </row>
    <row r="10" spans="1:13" ht="24" customHeight="1">
      <c r="A10" s="68"/>
      <c r="B10" s="21"/>
      <c r="C10" s="21"/>
      <c r="D10" s="21"/>
      <c r="E10" s="21"/>
      <c r="F10" s="21"/>
      <c r="G10" s="21"/>
      <c r="H10" s="21"/>
      <c r="I10" s="21"/>
      <c r="J10" s="21"/>
      <c r="K10" s="21"/>
      <c r="L10" s="21"/>
      <c r="M10" s="21"/>
    </row>
    <row r="11" spans="1:13" ht="24" customHeight="1">
      <c r="A11" s="68"/>
      <c r="B11" s="21"/>
      <c r="C11" s="21"/>
      <c r="D11" s="21"/>
      <c r="E11" s="21"/>
      <c r="F11" s="21"/>
      <c r="G11" s="21"/>
      <c r="H11" s="21"/>
      <c r="I11" s="21"/>
      <c r="J11" s="21"/>
      <c r="K11" s="21"/>
      <c r="L11" s="21"/>
      <c r="M11" s="21"/>
    </row>
    <row r="12" spans="1:13" ht="24" customHeight="1">
      <c r="A12" s="68"/>
      <c r="B12" s="21"/>
      <c r="C12" s="21"/>
      <c r="D12" s="21"/>
      <c r="E12" s="21"/>
      <c r="F12" s="21"/>
      <c r="G12" s="21"/>
      <c r="H12" s="21"/>
      <c r="I12" s="21"/>
      <c r="J12" s="21"/>
      <c r="K12" s="21"/>
      <c r="L12" s="21"/>
      <c r="M12" s="21"/>
    </row>
    <row r="13" spans="1:13" ht="24" customHeight="1">
      <c r="A13" s="68"/>
      <c r="B13" s="21"/>
      <c r="C13" s="21"/>
      <c r="D13" s="21"/>
      <c r="E13" s="21"/>
      <c r="F13" s="21"/>
      <c r="G13" s="21"/>
      <c r="H13" s="21"/>
      <c r="I13" s="21"/>
      <c r="J13" s="21"/>
      <c r="K13" s="21"/>
      <c r="L13" s="21"/>
      <c r="M13" s="21"/>
    </row>
    <row r="14" spans="1:13" ht="24" customHeight="1">
      <c r="A14" s="68"/>
      <c r="B14" s="21"/>
      <c r="C14" s="21"/>
      <c r="D14" s="21"/>
      <c r="E14" s="21"/>
      <c r="F14" s="21"/>
      <c r="G14" s="21"/>
      <c r="H14" s="21"/>
      <c r="I14" s="21"/>
      <c r="J14" s="21"/>
      <c r="K14" s="21"/>
      <c r="L14" s="21"/>
      <c r="M14" s="21"/>
    </row>
    <row r="15" spans="1:13" ht="24" customHeight="1">
      <c r="A15" s="68"/>
      <c r="B15" s="21"/>
      <c r="C15" s="21"/>
      <c r="D15" s="21"/>
      <c r="E15" s="21"/>
      <c r="F15" s="21"/>
      <c r="G15" s="21"/>
      <c r="H15" s="21"/>
      <c r="I15" s="21"/>
      <c r="J15" s="21"/>
      <c r="K15" s="21"/>
      <c r="L15" s="21"/>
      <c r="M15" s="21"/>
    </row>
    <row r="16" spans="1:13" ht="24" customHeight="1">
      <c r="A16" s="68"/>
      <c r="B16" s="21"/>
      <c r="C16" s="21"/>
      <c r="D16" s="21"/>
      <c r="E16" s="21"/>
      <c r="F16" s="21"/>
      <c r="G16" s="21"/>
      <c r="H16" s="21"/>
      <c r="I16" s="21"/>
      <c r="J16" s="21"/>
      <c r="K16" s="21"/>
      <c r="L16" s="21"/>
      <c r="M16" s="21"/>
    </row>
    <row r="17" spans="1:13" ht="24" customHeight="1">
      <c r="A17" s="68"/>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62"/>
  <sheetViews>
    <sheetView zoomScale="85" zoomScaleNormal="85" zoomScalePageLayoutView="0" workbookViewId="0" topLeftCell="A1">
      <selection activeCell="B18" sqref="B18"/>
    </sheetView>
  </sheetViews>
  <sheetFormatPr defaultColWidth="9.00390625" defaultRowHeight="14.25"/>
  <cols>
    <col min="1" max="1" width="121.375" style="0" customWidth="1"/>
    <col min="13" max="13" width="13.25390625" style="0" customWidth="1"/>
  </cols>
  <sheetData>
    <row r="1" spans="1:13" ht="24" customHeight="1">
      <c r="A1" s="45" t="s">
        <v>99</v>
      </c>
      <c r="B1" s="20"/>
      <c r="C1" s="20"/>
      <c r="D1" s="20"/>
      <c r="E1" s="20"/>
      <c r="F1" s="20"/>
      <c r="G1" s="20"/>
      <c r="H1" s="20"/>
      <c r="I1" s="20"/>
      <c r="J1" s="20"/>
      <c r="K1" s="20"/>
      <c r="L1" s="20"/>
      <c r="M1" s="20"/>
    </row>
    <row r="2" ht="24" customHeight="1"/>
    <row r="3" spans="1:13" ht="37.5" customHeight="1">
      <c r="A3" s="71" t="s">
        <v>230</v>
      </c>
      <c r="B3" s="21"/>
      <c r="C3" s="21"/>
      <c r="D3" s="21"/>
      <c r="E3" s="21"/>
      <c r="F3" s="21"/>
      <c r="G3" s="21"/>
      <c r="H3" s="21"/>
      <c r="I3" s="21"/>
      <c r="J3" s="21"/>
      <c r="K3" s="21"/>
      <c r="L3" s="21"/>
      <c r="M3" s="21"/>
    </row>
    <row r="4" spans="1:13" ht="24" customHeight="1">
      <c r="A4" s="68"/>
      <c r="B4" s="21"/>
      <c r="C4" s="21"/>
      <c r="D4" s="21"/>
      <c r="E4" s="21"/>
      <c r="F4" s="21"/>
      <c r="G4" s="21"/>
      <c r="H4" s="21"/>
      <c r="I4" s="21"/>
      <c r="J4" s="21"/>
      <c r="K4" s="21"/>
      <c r="L4" s="21"/>
      <c r="M4" s="21"/>
    </row>
    <row r="5" spans="1:13" ht="24" customHeight="1">
      <c r="A5" s="68"/>
      <c r="B5" s="21"/>
      <c r="C5" s="21"/>
      <c r="D5" s="21"/>
      <c r="E5" s="21"/>
      <c r="F5" s="21"/>
      <c r="G5" s="21"/>
      <c r="H5" s="21"/>
      <c r="I5" s="21"/>
      <c r="J5" s="21"/>
      <c r="K5" s="21"/>
      <c r="L5" s="21"/>
      <c r="M5" s="21"/>
    </row>
    <row r="6" spans="1:13" ht="24" customHeight="1">
      <c r="A6" s="68"/>
      <c r="B6" s="21"/>
      <c r="C6" s="21"/>
      <c r="D6" s="21"/>
      <c r="E6" s="21"/>
      <c r="F6" s="21"/>
      <c r="G6" s="21"/>
      <c r="H6" s="21"/>
      <c r="I6" s="21"/>
      <c r="J6" s="21"/>
      <c r="K6" s="21"/>
      <c r="L6" s="21"/>
      <c r="M6" s="21"/>
    </row>
    <row r="7" ht="24" customHeight="1">
      <c r="A7" s="68"/>
    </row>
    <row r="8" spans="1:13" ht="24" customHeight="1">
      <c r="A8" s="68"/>
      <c r="B8" s="21"/>
      <c r="C8" s="21"/>
      <c r="D8" s="21"/>
      <c r="E8" s="21"/>
      <c r="F8" s="21"/>
      <c r="G8" s="21"/>
      <c r="H8" s="21"/>
      <c r="I8" s="21"/>
      <c r="J8" s="21"/>
      <c r="K8" s="21"/>
      <c r="L8" s="21"/>
      <c r="M8" s="21"/>
    </row>
    <row r="9" spans="1:13" ht="24" customHeight="1">
      <c r="A9" s="68"/>
      <c r="B9" s="21"/>
      <c r="C9" s="21"/>
      <c r="D9" s="21"/>
      <c r="E9" s="21"/>
      <c r="F9" s="21"/>
      <c r="G9" s="21"/>
      <c r="H9" s="21"/>
      <c r="I9" s="21"/>
      <c r="J9" s="21"/>
      <c r="K9" s="21"/>
      <c r="L9" s="21"/>
      <c r="M9" s="21"/>
    </row>
    <row r="10" spans="1:13" ht="24" customHeight="1">
      <c r="A10" s="68"/>
      <c r="B10" s="21"/>
      <c r="C10" s="21"/>
      <c r="D10" s="21"/>
      <c r="E10" s="21"/>
      <c r="F10" s="21"/>
      <c r="G10" s="21"/>
      <c r="H10" s="21"/>
      <c r="I10" s="21"/>
      <c r="J10" s="21"/>
      <c r="K10" s="21"/>
      <c r="L10" s="21"/>
      <c r="M10" s="21"/>
    </row>
    <row r="11" spans="1:13" ht="24" customHeight="1">
      <c r="A11" s="68"/>
      <c r="B11" s="21"/>
      <c r="C11" s="21"/>
      <c r="D11" s="21"/>
      <c r="E11" s="21"/>
      <c r="F11" s="21"/>
      <c r="G11" s="21"/>
      <c r="H11" s="21"/>
      <c r="I11" s="21"/>
      <c r="J11" s="21"/>
      <c r="K11" s="21"/>
      <c r="L11" s="21"/>
      <c r="M11" s="21"/>
    </row>
    <row r="12" spans="1:13" ht="24" customHeight="1">
      <c r="A12" s="68"/>
      <c r="B12" s="21"/>
      <c r="C12" s="21"/>
      <c r="D12" s="21"/>
      <c r="E12" s="21"/>
      <c r="F12" s="21"/>
      <c r="G12" s="21"/>
      <c r="H12" s="21"/>
      <c r="I12" s="21"/>
      <c r="J12" s="21"/>
      <c r="K12" s="21"/>
      <c r="L12" s="21"/>
      <c r="M12" s="21"/>
    </row>
    <row r="13" spans="1:13" ht="24" customHeight="1">
      <c r="A13" s="68"/>
      <c r="B13" s="21"/>
      <c r="C13" s="21"/>
      <c r="D13" s="21"/>
      <c r="E13" s="21"/>
      <c r="F13" s="21"/>
      <c r="G13" s="21"/>
      <c r="H13" s="21"/>
      <c r="I13" s="21"/>
      <c r="J13" s="21"/>
      <c r="K13" s="21"/>
      <c r="L13" s="21"/>
      <c r="M13" s="21"/>
    </row>
    <row r="14" spans="1:13" ht="24" customHeight="1">
      <c r="A14" s="68"/>
      <c r="B14" s="21"/>
      <c r="C14" s="21"/>
      <c r="D14" s="21"/>
      <c r="E14" s="21"/>
      <c r="F14" s="21"/>
      <c r="G14" s="21"/>
      <c r="H14" s="21"/>
      <c r="I14" s="21"/>
      <c r="J14" s="21"/>
      <c r="K14" s="21"/>
      <c r="L14" s="21"/>
      <c r="M14" s="21"/>
    </row>
    <row r="15" spans="1:13" ht="24" customHeight="1">
      <c r="A15" s="68"/>
      <c r="B15" s="21"/>
      <c r="C15" s="21"/>
      <c r="D15" s="21"/>
      <c r="E15" s="21"/>
      <c r="F15" s="21"/>
      <c r="G15" s="21"/>
      <c r="H15" s="21"/>
      <c r="I15" s="21"/>
      <c r="J15" s="21"/>
      <c r="K15" s="21"/>
      <c r="L15" s="21"/>
      <c r="M15" s="21"/>
    </row>
    <row r="16" spans="1:13" ht="24" customHeight="1">
      <c r="A16" s="68"/>
      <c r="B16" s="21"/>
      <c r="C16" s="21"/>
      <c r="D16" s="21"/>
      <c r="E16" s="21"/>
      <c r="F16" s="21"/>
      <c r="G16" s="21"/>
      <c r="H16" s="21"/>
      <c r="I16" s="21"/>
      <c r="J16" s="21"/>
      <c r="K16" s="21"/>
      <c r="L16" s="21"/>
      <c r="M16" s="21"/>
    </row>
    <row r="17" ht="14.25">
      <c r="A17" s="62" t="s">
        <v>182</v>
      </c>
    </row>
    <row r="18" ht="14.25" customHeight="1">
      <c r="A18" s="72" t="s">
        <v>224</v>
      </c>
    </row>
    <row r="19" ht="14.25">
      <c r="A19" s="72"/>
    </row>
    <row r="20" ht="14.25">
      <c r="A20" s="72"/>
    </row>
    <row r="21" ht="14.25">
      <c r="A21" s="72"/>
    </row>
    <row r="22" ht="14.25">
      <c r="A22" s="72"/>
    </row>
    <row r="23" ht="18" customHeight="1">
      <c r="A23" s="72"/>
    </row>
    <row r="24" ht="18" customHeight="1">
      <c r="A24" s="72"/>
    </row>
    <row r="25" ht="14.25">
      <c r="A25" s="62" t="s">
        <v>222</v>
      </c>
    </row>
    <row r="26" ht="14.25">
      <c r="A26" s="69" t="s">
        <v>223</v>
      </c>
    </row>
    <row r="27" ht="14.25">
      <c r="A27" s="70"/>
    </row>
    <row r="28" ht="14.25">
      <c r="A28" s="70"/>
    </row>
    <row r="29" ht="14.25">
      <c r="A29" s="70"/>
    </row>
    <row r="30" ht="14.25">
      <c r="A30" s="70"/>
    </row>
    <row r="31" ht="14.25">
      <c r="A31" s="62" t="s">
        <v>225</v>
      </c>
    </row>
    <row r="32" ht="14.25">
      <c r="A32" s="69" t="s">
        <v>226</v>
      </c>
    </row>
    <row r="33" ht="14.25">
      <c r="A33" s="70"/>
    </row>
    <row r="34" ht="14.25">
      <c r="A34" s="70"/>
    </row>
    <row r="35" ht="14.25">
      <c r="A35" s="70"/>
    </row>
    <row r="36" ht="14.25">
      <c r="A36" s="70"/>
    </row>
    <row r="37" ht="14.25">
      <c r="A37" s="70"/>
    </row>
    <row r="38" ht="14.25">
      <c r="A38" s="70"/>
    </row>
    <row r="39" ht="14.25">
      <c r="A39" s="70"/>
    </row>
    <row r="40" ht="14.25">
      <c r="A40" s="70"/>
    </row>
    <row r="41" ht="14.25">
      <c r="A41" s="62" t="s">
        <v>227</v>
      </c>
    </row>
    <row r="42" ht="14.25">
      <c r="A42" s="69" t="s">
        <v>229</v>
      </c>
    </row>
    <row r="43" ht="14.25">
      <c r="A43" s="70"/>
    </row>
    <row r="44" ht="14.25">
      <c r="A44" s="70"/>
    </row>
    <row r="45" ht="14.25">
      <c r="A45" s="70"/>
    </row>
    <row r="46" ht="14.25">
      <c r="A46" s="62" t="s">
        <v>228</v>
      </c>
    </row>
    <row r="47" ht="14.25">
      <c r="A47" s="69" t="s">
        <v>231</v>
      </c>
    </row>
    <row r="48" ht="14.25">
      <c r="A48" s="70"/>
    </row>
    <row r="49" ht="14.25">
      <c r="A49" s="70"/>
    </row>
    <row r="50" ht="14.25">
      <c r="A50" s="63" t="s">
        <v>232</v>
      </c>
    </row>
    <row r="51" ht="14.25">
      <c r="A51" s="64" t="s">
        <v>233</v>
      </c>
    </row>
    <row r="52" ht="14.25">
      <c r="A52" s="62" t="s">
        <v>234</v>
      </c>
    </row>
    <row r="53" ht="14.25">
      <c r="A53" s="69" t="s">
        <v>235</v>
      </c>
    </row>
    <row r="54" ht="14.25">
      <c r="A54" s="70"/>
    </row>
    <row r="55" ht="14.25">
      <c r="A55" s="70"/>
    </row>
    <row r="56" ht="14.25">
      <c r="A56" s="62" t="s">
        <v>236</v>
      </c>
    </row>
    <row r="57" ht="14.25" customHeight="1">
      <c r="A57" s="69" t="s">
        <v>237</v>
      </c>
    </row>
    <row r="58" ht="14.25">
      <c r="A58" s="69"/>
    </row>
    <row r="59" ht="14.25">
      <c r="A59" s="69"/>
    </row>
    <row r="60" ht="14.25">
      <c r="A60" s="69"/>
    </row>
    <row r="61" ht="14.25">
      <c r="A61" s="69"/>
    </row>
    <row r="62" ht="14.25">
      <c r="A62" s="69"/>
    </row>
  </sheetData>
  <sheetProtection/>
  <mergeCells count="8">
    <mergeCell ref="A53:A55"/>
    <mergeCell ref="A57:A62"/>
    <mergeCell ref="A3:A16"/>
    <mergeCell ref="A18:A24"/>
    <mergeCell ref="A26:A30"/>
    <mergeCell ref="A32:A40"/>
    <mergeCell ref="A42:A45"/>
    <mergeCell ref="A47:A4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3" sqref="A13"/>
    </sheetView>
  </sheetViews>
  <sheetFormatPr defaultColWidth="9.00390625" defaultRowHeight="14.25"/>
  <cols>
    <col min="1" max="1" width="128.375" style="0" customWidth="1"/>
    <col min="13" max="13" width="13.25390625" style="0" customWidth="1"/>
  </cols>
  <sheetData>
    <row r="1" spans="1:13" ht="24" customHeight="1">
      <c r="A1" s="45" t="s">
        <v>100</v>
      </c>
      <c r="B1" s="20"/>
      <c r="C1" s="20"/>
      <c r="D1" s="20"/>
      <c r="E1" s="20"/>
      <c r="F1" s="20"/>
      <c r="G1" s="20"/>
      <c r="H1" s="20"/>
      <c r="I1" s="20"/>
      <c r="J1" s="20"/>
      <c r="K1" s="20"/>
      <c r="L1" s="20"/>
      <c r="M1" s="20"/>
    </row>
    <row r="2" ht="24" customHeight="1"/>
    <row r="3" spans="1:13" ht="39" customHeight="1">
      <c r="A3" s="46" t="s">
        <v>104</v>
      </c>
      <c r="B3" s="21"/>
      <c r="C3" s="21"/>
      <c r="D3" s="21"/>
      <c r="E3" s="21"/>
      <c r="F3" s="21"/>
      <c r="G3" s="21"/>
      <c r="H3" s="21"/>
      <c r="I3" s="21"/>
      <c r="J3" s="21"/>
      <c r="K3" s="21"/>
      <c r="L3" s="21"/>
      <c r="M3" s="21"/>
    </row>
    <row r="4" spans="1:13" ht="39" customHeight="1">
      <c r="A4" s="46" t="s">
        <v>106</v>
      </c>
      <c r="B4" s="21"/>
      <c r="C4" s="21"/>
      <c r="D4" s="21"/>
      <c r="E4" s="21"/>
      <c r="F4" s="21"/>
      <c r="G4" s="21"/>
      <c r="H4" s="21"/>
      <c r="I4" s="21"/>
      <c r="J4" s="21"/>
      <c r="K4" s="21"/>
      <c r="L4" s="21"/>
      <c r="M4" s="21"/>
    </row>
    <row r="5" spans="1:13" ht="24" customHeight="1">
      <c r="A5" s="59" t="s">
        <v>220</v>
      </c>
      <c r="B5" s="21"/>
      <c r="C5" s="21"/>
      <c r="D5" s="21"/>
      <c r="E5" s="21"/>
      <c r="F5" s="21"/>
      <c r="G5" s="21"/>
      <c r="H5" s="21"/>
      <c r="I5" s="21"/>
      <c r="J5" s="21"/>
      <c r="K5" s="21"/>
      <c r="L5" s="21"/>
      <c r="M5" s="21"/>
    </row>
    <row r="6" spans="1:13" ht="24" customHeight="1">
      <c r="A6" s="46" t="s">
        <v>105</v>
      </c>
      <c r="B6" s="21"/>
      <c r="C6" s="21"/>
      <c r="D6" s="21"/>
      <c r="E6" s="21"/>
      <c r="F6" s="21"/>
      <c r="G6" s="21"/>
      <c r="H6" s="21"/>
      <c r="I6" s="21"/>
      <c r="J6" s="21"/>
      <c r="K6" s="21"/>
      <c r="L6" s="21"/>
      <c r="M6" s="21"/>
    </row>
    <row r="7" ht="24" customHeight="1">
      <c r="A7" s="59" t="s">
        <v>221</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0">
      <selection activeCell="D8" sqref="D8:D11"/>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73" t="s">
        <v>47</v>
      </c>
      <c r="B2" s="74"/>
      <c r="C2" s="74"/>
      <c r="D2" s="74"/>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77" t="s">
        <v>101</v>
      </c>
      <c r="B4" s="78"/>
      <c r="C4" s="78"/>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75" t="s">
        <v>5</v>
      </c>
      <c r="B6" s="76"/>
      <c r="C6" s="75" t="s">
        <v>6</v>
      </c>
      <c r="D6" s="76"/>
    </row>
    <row r="7" spans="1:4" s="3" customFormat="1" ht="24" customHeight="1">
      <c r="A7" s="12" t="s">
        <v>0</v>
      </c>
      <c r="B7" s="12" t="s">
        <v>7</v>
      </c>
      <c r="C7" s="12" t="s">
        <v>0</v>
      </c>
      <c r="D7" s="2" t="s">
        <v>1</v>
      </c>
    </row>
    <row r="8" spans="1:4" s="3" customFormat="1" ht="24" customHeight="1">
      <c r="A8" s="6" t="s">
        <v>8</v>
      </c>
      <c r="B8" s="13">
        <v>24698219</v>
      </c>
      <c r="C8" s="14" t="s">
        <v>107</v>
      </c>
      <c r="D8" s="13">
        <v>20149529</v>
      </c>
    </row>
    <row r="9" spans="1:4" s="3" customFormat="1" ht="24" customHeight="1">
      <c r="A9" s="6" t="s">
        <v>22</v>
      </c>
      <c r="B9" s="13">
        <v>24698219</v>
      </c>
      <c r="C9" s="14" t="s">
        <v>108</v>
      </c>
      <c r="D9" s="13">
        <v>2830296</v>
      </c>
    </row>
    <row r="10" spans="1:4" s="3" customFormat="1" ht="24" customHeight="1">
      <c r="A10" s="6" t="s">
        <v>9</v>
      </c>
      <c r="B10" s="13"/>
      <c r="C10" s="14" t="s">
        <v>109</v>
      </c>
      <c r="D10" s="13">
        <v>1010820</v>
      </c>
    </row>
    <row r="11" spans="1:4" s="3" customFormat="1" ht="24" customHeight="1">
      <c r="A11" s="6" t="s">
        <v>10</v>
      </c>
      <c r="B11" s="13"/>
      <c r="C11" s="14" t="s">
        <v>110</v>
      </c>
      <c r="D11" s="13">
        <v>707574</v>
      </c>
    </row>
    <row r="12" spans="1:4" s="3" customFormat="1" ht="24" customHeight="1">
      <c r="A12" s="6" t="s">
        <v>11</v>
      </c>
      <c r="B12" s="13"/>
      <c r="C12" s="14"/>
      <c r="D12" s="13"/>
    </row>
    <row r="13" spans="1:4" s="3" customFormat="1" ht="24" customHeight="1">
      <c r="A13" s="6" t="s">
        <v>12</v>
      </c>
      <c r="B13" s="13"/>
      <c r="C13" s="14"/>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13</v>
      </c>
      <c r="B21" s="13">
        <v>24698219</v>
      </c>
      <c r="C21" s="7" t="s">
        <v>14</v>
      </c>
      <c r="D21" s="13">
        <f>SUM(D8:D20)</f>
        <v>24698219</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7"/>
  <sheetViews>
    <sheetView zoomScale="85" zoomScaleNormal="85" zoomScalePageLayoutView="0" workbookViewId="0" topLeftCell="A10">
      <selection activeCell="D21" sqref="D21"/>
    </sheetView>
  </sheetViews>
  <sheetFormatPr defaultColWidth="8.00390625" defaultRowHeight="14.25"/>
  <cols>
    <col min="1" max="3" width="5.75390625" style="11" customWidth="1"/>
    <col min="4" max="4" width="33.87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73" t="s">
        <v>54</v>
      </c>
      <c r="B2" s="73"/>
      <c r="C2" s="73"/>
      <c r="D2" s="73"/>
      <c r="E2" s="73"/>
      <c r="F2" s="73"/>
      <c r="G2" s="73"/>
      <c r="H2" s="73"/>
      <c r="I2" s="73"/>
    </row>
    <row r="3" spans="1:8" s="8" customFormat="1" ht="7.5" customHeight="1">
      <c r="A3" s="11"/>
      <c r="B3" s="11"/>
      <c r="C3" s="11"/>
      <c r="D3" s="11"/>
      <c r="E3" s="15"/>
      <c r="F3" s="15"/>
      <c r="G3" s="15"/>
      <c r="H3" s="15"/>
    </row>
    <row r="4" spans="1:9" s="8" customFormat="1" ht="18" customHeight="1">
      <c r="A4" s="77" t="s">
        <v>101</v>
      </c>
      <c r="B4" s="78"/>
      <c r="C4" s="78"/>
      <c r="D4" s="78"/>
      <c r="E4" s="78"/>
      <c r="F4" s="15"/>
      <c r="G4" s="15"/>
      <c r="H4" s="15"/>
      <c r="I4" s="9" t="s">
        <v>4</v>
      </c>
    </row>
    <row r="5" spans="1:8" s="8" customFormat="1" ht="7.5" customHeight="1">
      <c r="A5" s="4"/>
      <c r="B5" s="4"/>
      <c r="C5" s="4"/>
      <c r="D5" s="4"/>
      <c r="E5" s="15"/>
      <c r="F5" s="15"/>
      <c r="G5" s="15"/>
      <c r="H5" s="15"/>
    </row>
    <row r="6" spans="1:9" ht="24" customHeight="1">
      <c r="A6" s="75" t="s">
        <v>0</v>
      </c>
      <c r="B6" s="75"/>
      <c r="C6" s="75"/>
      <c r="D6" s="75"/>
      <c r="E6" s="75" t="s">
        <v>34</v>
      </c>
      <c r="F6" s="79"/>
      <c r="G6" s="79"/>
      <c r="H6" s="79"/>
      <c r="I6" s="79"/>
    </row>
    <row r="7" spans="1:9" ht="24" customHeight="1">
      <c r="A7" s="82" t="s">
        <v>20</v>
      </c>
      <c r="B7" s="83"/>
      <c r="C7" s="84"/>
      <c r="D7" s="75" t="s">
        <v>21</v>
      </c>
      <c r="E7" s="75" t="s">
        <v>15</v>
      </c>
      <c r="F7" s="80" t="s">
        <v>35</v>
      </c>
      <c r="G7" s="80" t="s">
        <v>36</v>
      </c>
      <c r="H7" s="80" t="s">
        <v>37</v>
      </c>
      <c r="I7" s="75" t="s">
        <v>38</v>
      </c>
    </row>
    <row r="8" spans="1:9" s="10" customFormat="1" ht="24" customHeight="1">
      <c r="A8" s="7" t="s">
        <v>16</v>
      </c>
      <c r="B8" s="7" t="s">
        <v>17</v>
      </c>
      <c r="C8" s="7" t="s">
        <v>19</v>
      </c>
      <c r="D8" s="75"/>
      <c r="E8" s="75"/>
      <c r="F8" s="81"/>
      <c r="G8" s="81"/>
      <c r="H8" s="81"/>
      <c r="I8" s="75"/>
    </row>
    <row r="9" spans="1:9" ht="24" customHeight="1">
      <c r="A9" s="7">
        <v>205</v>
      </c>
      <c r="B9" s="7"/>
      <c r="C9" s="7"/>
      <c r="D9" s="14" t="s">
        <v>115</v>
      </c>
      <c r="E9" s="13">
        <f>E10+E12</f>
        <v>20149529</v>
      </c>
      <c r="F9" s="13">
        <f>F10+F12</f>
        <v>20149529</v>
      </c>
      <c r="G9" s="13"/>
      <c r="H9" s="13"/>
      <c r="I9" s="13"/>
    </row>
    <row r="10" spans="1:9" ht="24" customHeight="1">
      <c r="A10" s="7">
        <v>205</v>
      </c>
      <c r="B10" s="16" t="s">
        <v>112</v>
      </c>
      <c r="C10" s="16"/>
      <c r="D10" s="14" t="s">
        <v>116</v>
      </c>
      <c r="E10" s="13">
        <v>19909529</v>
      </c>
      <c r="F10" s="13">
        <v>19909529</v>
      </c>
      <c r="G10" s="13"/>
      <c r="H10" s="13"/>
      <c r="I10" s="13"/>
    </row>
    <row r="11" spans="1:9" ht="24" customHeight="1">
      <c r="A11" s="7">
        <v>205</v>
      </c>
      <c r="B11" s="16" t="s">
        <v>112</v>
      </c>
      <c r="C11" s="16" t="s">
        <v>113</v>
      </c>
      <c r="D11" s="14" t="s">
        <v>117</v>
      </c>
      <c r="E11" s="13">
        <v>19909529</v>
      </c>
      <c r="F11" s="13">
        <v>19909529</v>
      </c>
      <c r="G11" s="13"/>
      <c r="H11" s="13"/>
      <c r="I11" s="13"/>
    </row>
    <row r="12" spans="1:9" ht="24" customHeight="1">
      <c r="A12" s="7">
        <v>205</v>
      </c>
      <c r="B12" s="16">
        <v>9</v>
      </c>
      <c r="C12" s="16"/>
      <c r="D12" s="14" t="s">
        <v>118</v>
      </c>
      <c r="E12" s="13">
        <v>240000</v>
      </c>
      <c r="F12" s="13">
        <v>240000</v>
      </c>
      <c r="G12" s="13"/>
      <c r="H12" s="13"/>
      <c r="I12" s="13"/>
    </row>
    <row r="13" spans="1:9" ht="24" customHeight="1">
      <c r="A13" s="7">
        <v>205</v>
      </c>
      <c r="B13" s="16">
        <v>9</v>
      </c>
      <c r="C13" s="16">
        <v>99</v>
      </c>
      <c r="D13" s="14" t="s">
        <v>119</v>
      </c>
      <c r="E13" s="13">
        <v>240000</v>
      </c>
      <c r="F13" s="13">
        <v>240000</v>
      </c>
      <c r="G13" s="13"/>
      <c r="H13" s="13"/>
      <c r="I13" s="13"/>
    </row>
    <row r="14" spans="1:9" ht="24" customHeight="1">
      <c r="A14" s="7" t="s">
        <v>125</v>
      </c>
      <c r="B14" s="16" t="s">
        <v>75</v>
      </c>
      <c r="C14" s="16" t="s">
        <v>75</v>
      </c>
      <c r="D14" s="60" t="s">
        <v>217</v>
      </c>
      <c r="E14" s="13">
        <f>E15</f>
        <v>2830296</v>
      </c>
      <c r="F14" s="13">
        <f>F15</f>
        <v>2830296</v>
      </c>
      <c r="G14" s="13"/>
      <c r="H14" s="13"/>
      <c r="I14" s="13"/>
    </row>
    <row r="15" spans="1:9" ht="24" customHeight="1">
      <c r="A15" s="7" t="s">
        <v>125</v>
      </c>
      <c r="B15" s="16" t="s">
        <v>127</v>
      </c>
      <c r="C15" s="16" t="s">
        <v>75</v>
      </c>
      <c r="D15" s="60" t="s">
        <v>218</v>
      </c>
      <c r="E15" s="13">
        <f>SUM(E16:E17)</f>
        <v>2830296</v>
      </c>
      <c r="F15" s="13">
        <f>SUM(F16:F17)</f>
        <v>2830296</v>
      </c>
      <c r="G15" s="13"/>
      <c r="H15" s="13"/>
      <c r="I15" s="13"/>
    </row>
    <row r="16" spans="1:9" ht="24" customHeight="1">
      <c r="A16" s="7" t="s">
        <v>125</v>
      </c>
      <c r="B16" s="16" t="s">
        <v>127</v>
      </c>
      <c r="C16" s="16" t="s">
        <v>127</v>
      </c>
      <c r="D16" s="14" t="s">
        <v>128</v>
      </c>
      <c r="E16" s="13">
        <v>2021640</v>
      </c>
      <c r="F16" s="13">
        <v>2021640</v>
      </c>
      <c r="G16" s="13"/>
      <c r="H16" s="13"/>
      <c r="I16" s="13"/>
    </row>
    <row r="17" spans="1:9" ht="24" customHeight="1">
      <c r="A17" s="7" t="s">
        <v>125</v>
      </c>
      <c r="B17" s="16" t="s">
        <v>127</v>
      </c>
      <c r="C17" s="48" t="s">
        <v>129</v>
      </c>
      <c r="D17" s="60" t="s">
        <v>219</v>
      </c>
      <c r="E17" s="13">
        <v>808656</v>
      </c>
      <c r="F17" s="13">
        <v>808656</v>
      </c>
      <c r="G17" s="13"/>
      <c r="H17" s="13"/>
      <c r="I17" s="13"/>
    </row>
    <row r="18" spans="1:9" ht="24" customHeight="1">
      <c r="A18" s="7">
        <v>210</v>
      </c>
      <c r="B18" s="16"/>
      <c r="C18" s="16"/>
      <c r="D18" s="14" t="s">
        <v>120</v>
      </c>
      <c r="E18" s="13">
        <v>1010820</v>
      </c>
      <c r="F18" s="13">
        <v>1010820</v>
      </c>
      <c r="G18" s="13"/>
      <c r="H18" s="13"/>
      <c r="I18" s="13"/>
    </row>
    <row r="19" spans="1:9" ht="24" customHeight="1">
      <c r="A19" s="7">
        <v>210</v>
      </c>
      <c r="B19" s="57" t="s">
        <v>187</v>
      </c>
      <c r="C19" s="16"/>
      <c r="D19" s="14" t="s">
        <v>121</v>
      </c>
      <c r="E19" s="13">
        <v>1010820</v>
      </c>
      <c r="F19" s="13">
        <v>1010820</v>
      </c>
      <c r="G19" s="13"/>
      <c r="H19" s="13"/>
      <c r="I19" s="13"/>
    </row>
    <row r="20" spans="1:9" s="8" customFormat="1" ht="24" customHeight="1">
      <c r="A20" s="7">
        <v>210</v>
      </c>
      <c r="B20" s="57" t="s">
        <v>187</v>
      </c>
      <c r="C20" s="65" t="s">
        <v>238</v>
      </c>
      <c r="D20" s="14" t="s">
        <v>122</v>
      </c>
      <c r="E20" s="13">
        <v>1010820</v>
      </c>
      <c r="F20" s="13">
        <v>1010820</v>
      </c>
      <c r="G20" s="13"/>
      <c r="H20" s="13"/>
      <c r="I20" s="13"/>
    </row>
    <row r="21" spans="1:9" s="8" customFormat="1" ht="24" customHeight="1">
      <c r="A21" s="7" t="s">
        <v>111</v>
      </c>
      <c r="B21" s="16"/>
      <c r="C21" s="16"/>
      <c r="D21" s="14" t="s">
        <v>123</v>
      </c>
      <c r="E21" s="13">
        <v>707574</v>
      </c>
      <c r="F21" s="13">
        <v>707574</v>
      </c>
      <c r="G21" s="13"/>
      <c r="H21" s="13"/>
      <c r="I21" s="13"/>
    </row>
    <row r="22" spans="1:9" s="8" customFormat="1" ht="24" customHeight="1">
      <c r="A22" s="7" t="s">
        <v>111</v>
      </c>
      <c r="B22" s="16" t="s">
        <v>112</v>
      </c>
      <c r="C22" s="16"/>
      <c r="D22" s="14" t="s">
        <v>124</v>
      </c>
      <c r="E22" s="13">
        <v>707574</v>
      </c>
      <c r="F22" s="13">
        <v>707574</v>
      </c>
      <c r="G22" s="13"/>
      <c r="H22" s="13"/>
      <c r="I22" s="13"/>
    </row>
    <row r="23" spans="1:9" s="8" customFormat="1" ht="24" customHeight="1">
      <c r="A23" s="7" t="s">
        <v>111</v>
      </c>
      <c r="B23" s="16" t="s">
        <v>112</v>
      </c>
      <c r="C23" s="16" t="s">
        <v>113</v>
      </c>
      <c r="D23" s="14" t="s">
        <v>114</v>
      </c>
      <c r="E23" s="13">
        <v>707574</v>
      </c>
      <c r="F23" s="13">
        <v>707574</v>
      </c>
      <c r="G23" s="13"/>
      <c r="H23" s="13"/>
      <c r="I23" s="13"/>
    </row>
    <row r="24" spans="1:9" s="8" customFormat="1" ht="24" customHeight="1">
      <c r="A24" s="75" t="s">
        <v>15</v>
      </c>
      <c r="B24" s="75"/>
      <c r="C24" s="75"/>
      <c r="D24" s="75"/>
      <c r="E24" s="13">
        <f>E9+E14+E18+E21</f>
        <v>24698219</v>
      </c>
      <c r="F24" s="13">
        <f>F9+F14+F18+F21</f>
        <v>24698219</v>
      </c>
      <c r="G24" s="13"/>
      <c r="H24" s="13"/>
      <c r="I24" s="13"/>
    </row>
    <row r="25" spans="1:9" s="8" customFormat="1" ht="22.5" customHeight="1">
      <c r="A25" s="17"/>
      <c r="B25" s="17"/>
      <c r="C25" s="17"/>
      <c r="D25" s="17"/>
      <c r="E25" s="18"/>
      <c r="F25" s="18"/>
      <c r="G25" s="18"/>
      <c r="H25" s="18"/>
      <c r="I25" s="18"/>
    </row>
    <row r="26" spans="1:9" s="8" customFormat="1" ht="22.5" customHeight="1">
      <c r="A26" s="17"/>
      <c r="B26" s="17"/>
      <c r="C26" s="17"/>
      <c r="D26" s="17"/>
      <c r="E26" s="18"/>
      <c r="F26" s="18"/>
      <c r="G26" s="18"/>
      <c r="H26" s="18"/>
      <c r="I26" s="18"/>
    </row>
    <row r="27" spans="1:9" s="8" customFormat="1" ht="22.5" customHeight="1">
      <c r="A27" s="17"/>
      <c r="B27" s="17"/>
      <c r="C27" s="17"/>
      <c r="D27" s="17"/>
      <c r="E27" s="19"/>
      <c r="F27" s="19"/>
      <c r="G27" s="19"/>
      <c r="H27" s="19"/>
      <c r="I27" s="19"/>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sheetData>
  <sheetProtection/>
  <mergeCells count="12">
    <mergeCell ref="E7:E8"/>
    <mergeCell ref="F7:F8"/>
    <mergeCell ref="A2:I2"/>
    <mergeCell ref="A4:E4"/>
    <mergeCell ref="A6:D6"/>
    <mergeCell ref="E6:I6"/>
    <mergeCell ref="I7:I8"/>
    <mergeCell ref="A24:D24"/>
    <mergeCell ref="G7:G8"/>
    <mergeCell ref="H7:H8"/>
    <mergeCell ref="A7:C7"/>
    <mergeCell ref="D7:D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7"/>
  <sheetViews>
    <sheetView zoomScale="85" zoomScaleNormal="85" zoomScalePageLayoutView="0" workbookViewId="0" topLeftCell="A13">
      <selection activeCell="E24" sqref="E24"/>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3" t="s">
        <v>53</v>
      </c>
      <c r="B2" s="73"/>
      <c r="C2" s="73"/>
      <c r="D2" s="73"/>
      <c r="E2" s="73"/>
      <c r="F2" s="73"/>
      <c r="G2" s="73"/>
    </row>
    <row r="3" spans="1:6" s="8" customFormat="1" ht="7.5" customHeight="1">
      <c r="A3" s="11"/>
      <c r="B3" s="11"/>
      <c r="C3" s="11"/>
      <c r="D3" s="11"/>
      <c r="E3" s="15"/>
      <c r="F3" s="15"/>
    </row>
    <row r="4" spans="1:7" s="8" customFormat="1" ht="18" customHeight="1">
      <c r="A4" s="77" t="s">
        <v>101</v>
      </c>
      <c r="B4" s="78"/>
      <c r="C4" s="78"/>
      <c r="D4" s="78"/>
      <c r="E4" s="78"/>
      <c r="F4" s="15"/>
      <c r="G4" s="9" t="s">
        <v>4</v>
      </c>
    </row>
    <row r="5" spans="1:6" s="8" customFormat="1" ht="7.5" customHeight="1">
      <c r="A5" s="4"/>
      <c r="B5" s="4"/>
      <c r="C5" s="4"/>
      <c r="D5" s="4"/>
      <c r="E5" s="15"/>
      <c r="F5" s="15"/>
    </row>
    <row r="6" spans="1:7" ht="24" customHeight="1">
      <c r="A6" s="75" t="s">
        <v>0</v>
      </c>
      <c r="B6" s="75"/>
      <c r="C6" s="75"/>
      <c r="D6" s="75"/>
      <c r="E6" s="75" t="s">
        <v>33</v>
      </c>
      <c r="F6" s="79"/>
      <c r="G6" s="79"/>
    </row>
    <row r="7" spans="1:7" ht="24" customHeight="1">
      <c r="A7" s="82" t="s">
        <v>20</v>
      </c>
      <c r="B7" s="83"/>
      <c r="C7" s="84"/>
      <c r="D7" s="75" t="s">
        <v>21</v>
      </c>
      <c r="E7" s="75" t="s">
        <v>15</v>
      </c>
      <c r="F7" s="80" t="s">
        <v>2</v>
      </c>
      <c r="G7" s="75" t="s">
        <v>3</v>
      </c>
    </row>
    <row r="8" spans="1:7" s="10" customFormat="1" ht="24" customHeight="1">
      <c r="A8" s="7" t="s">
        <v>16</v>
      </c>
      <c r="B8" s="7" t="s">
        <v>17</v>
      </c>
      <c r="C8" s="7" t="s">
        <v>19</v>
      </c>
      <c r="D8" s="75"/>
      <c r="E8" s="75"/>
      <c r="F8" s="81"/>
      <c r="G8" s="75"/>
    </row>
    <row r="9" spans="1:7" ht="24" customHeight="1">
      <c r="A9" s="7">
        <v>205</v>
      </c>
      <c r="B9" s="7"/>
      <c r="C9" s="7"/>
      <c r="D9" s="14" t="s">
        <v>115</v>
      </c>
      <c r="E9" s="13">
        <f>E10+E12</f>
        <v>20149529</v>
      </c>
      <c r="F9" s="13">
        <v>19909529</v>
      </c>
      <c r="G9" s="13">
        <v>240000</v>
      </c>
    </row>
    <row r="10" spans="1:7" ht="24" customHeight="1">
      <c r="A10" s="7">
        <v>205</v>
      </c>
      <c r="B10" s="16" t="s">
        <v>112</v>
      </c>
      <c r="C10" s="16"/>
      <c r="D10" s="14" t="s">
        <v>116</v>
      </c>
      <c r="E10" s="13">
        <v>19909529</v>
      </c>
      <c r="F10" s="13">
        <v>19909529</v>
      </c>
      <c r="G10" s="13"/>
    </row>
    <row r="11" spans="1:7" ht="24" customHeight="1">
      <c r="A11" s="7">
        <v>205</v>
      </c>
      <c r="B11" s="16" t="s">
        <v>112</v>
      </c>
      <c r="C11" s="16" t="s">
        <v>113</v>
      </c>
      <c r="D11" s="14" t="s">
        <v>117</v>
      </c>
      <c r="E11" s="13">
        <v>19909529</v>
      </c>
      <c r="F11" s="13">
        <v>19909529</v>
      </c>
      <c r="G11" s="13"/>
    </row>
    <row r="12" spans="1:7" ht="24" customHeight="1">
      <c r="A12" s="7">
        <v>205</v>
      </c>
      <c r="B12" s="16">
        <v>9</v>
      </c>
      <c r="C12" s="16"/>
      <c r="D12" s="14" t="s">
        <v>118</v>
      </c>
      <c r="E12" s="13">
        <v>240000</v>
      </c>
      <c r="F12" s="13"/>
      <c r="G12" s="13">
        <v>240000</v>
      </c>
    </row>
    <row r="13" spans="1:7" ht="24" customHeight="1">
      <c r="A13" s="7">
        <v>205</v>
      </c>
      <c r="B13" s="16">
        <v>9</v>
      </c>
      <c r="C13" s="16">
        <v>99</v>
      </c>
      <c r="D13" s="14" t="s">
        <v>119</v>
      </c>
      <c r="E13" s="13">
        <v>240000</v>
      </c>
      <c r="F13" s="13"/>
      <c r="G13" s="13">
        <v>240000</v>
      </c>
    </row>
    <row r="14" spans="1:7" ht="24" customHeight="1">
      <c r="A14" s="7" t="s">
        <v>125</v>
      </c>
      <c r="B14" s="16" t="s">
        <v>75</v>
      </c>
      <c r="C14" s="16" t="s">
        <v>75</v>
      </c>
      <c r="D14" s="14" t="s">
        <v>126</v>
      </c>
      <c r="E14" s="13">
        <f>E15</f>
        <v>2830296</v>
      </c>
      <c r="F14" s="13">
        <f>F15</f>
        <v>2830296</v>
      </c>
      <c r="G14" s="13"/>
    </row>
    <row r="15" spans="1:7" ht="24" customHeight="1">
      <c r="A15" s="7" t="s">
        <v>125</v>
      </c>
      <c r="B15" s="16" t="s">
        <v>127</v>
      </c>
      <c r="C15" s="16" t="s">
        <v>75</v>
      </c>
      <c r="D15" s="60" t="s">
        <v>218</v>
      </c>
      <c r="E15" s="13">
        <f>SUM(E16:E17)</f>
        <v>2830296</v>
      </c>
      <c r="F15" s="13">
        <f>SUM(F16:F17)</f>
        <v>2830296</v>
      </c>
      <c r="G15" s="13"/>
    </row>
    <row r="16" spans="1:7" ht="24" customHeight="1">
      <c r="A16" s="7" t="s">
        <v>125</v>
      </c>
      <c r="B16" s="16" t="s">
        <v>127</v>
      </c>
      <c r="C16" s="16" t="s">
        <v>127</v>
      </c>
      <c r="D16" s="14" t="s">
        <v>128</v>
      </c>
      <c r="E16" s="13">
        <v>2021640</v>
      </c>
      <c r="F16" s="13">
        <v>2021640</v>
      </c>
      <c r="G16" s="13"/>
    </row>
    <row r="17" spans="1:7" ht="24" customHeight="1">
      <c r="A17" s="7" t="s">
        <v>125</v>
      </c>
      <c r="B17" s="16" t="s">
        <v>127</v>
      </c>
      <c r="C17" s="48" t="s">
        <v>129</v>
      </c>
      <c r="D17" s="47" t="s">
        <v>131</v>
      </c>
      <c r="E17" s="13">
        <v>808656</v>
      </c>
      <c r="F17" s="13">
        <v>808656</v>
      </c>
      <c r="G17" s="13"/>
    </row>
    <row r="18" spans="1:7" ht="24" customHeight="1">
      <c r="A18" s="7">
        <v>210</v>
      </c>
      <c r="B18" s="16"/>
      <c r="C18" s="16"/>
      <c r="D18" s="14" t="s">
        <v>120</v>
      </c>
      <c r="E18" s="13">
        <v>1010820</v>
      </c>
      <c r="F18" s="13">
        <v>1010820</v>
      </c>
      <c r="G18" s="13"/>
    </row>
    <row r="19" spans="1:7" ht="24" customHeight="1">
      <c r="A19" s="7">
        <v>210</v>
      </c>
      <c r="B19" s="57" t="s">
        <v>187</v>
      </c>
      <c r="C19" s="16"/>
      <c r="D19" s="14" t="s">
        <v>121</v>
      </c>
      <c r="E19" s="13">
        <v>1010820</v>
      </c>
      <c r="F19" s="13">
        <v>1010820</v>
      </c>
      <c r="G19" s="13"/>
    </row>
    <row r="20" spans="1:7" ht="24" customHeight="1">
      <c r="A20" s="7">
        <v>210</v>
      </c>
      <c r="B20" s="57" t="s">
        <v>187</v>
      </c>
      <c r="C20" s="65" t="s">
        <v>238</v>
      </c>
      <c r="D20" s="14" t="s">
        <v>122</v>
      </c>
      <c r="E20" s="13">
        <v>1010820</v>
      </c>
      <c r="F20" s="13">
        <v>1010820</v>
      </c>
      <c r="G20" s="13"/>
    </row>
    <row r="21" spans="1:7" ht="24" customHeight="1">
      <c r="A21" s="7" t="s">
        <v>111</v>
      </c>
      <c r="B21" s="16"/>
      <c r="C21" s="16"/>
      <c r="D21" s="14" t="s">
        <v>123</v>
      </c>
      <c r="E21" s="13">
        <v>707574</v>
      </c>
      <c r="F21" s="13">
        <v>707574</v>
      </c>
      <c r="G21" s="13"/>
    </row>
    <row r="22" spans="1:7" s="8" customFormat="1" ht="24" customHeight="1">
      <c r="A22" s="7" t="s">
        <v>111</v>
      </c>
      <c r="B22" s="16" t="s">
        <v>112</v>
      </c>
      <c r="C22" s="16"/>
      <c r="D22" s="14" t="s">
        <v>124</v>
      </c>
      <c r="E22" s="13">
        <v>707574</v>
      </c>
      <c r="F22" s="13">
        <v>707574</v>
      </c>
      <c r="G22" s="13"/>
    </row>
    <row r="23" spans="1:7" s="8" customFormat="1" ht="24" customHeight="1">
      <c r="A23" s="7" t="s">
        <v>111</v>
      </c>
      <c r="B23" s="16" t="s">
        <v>112</v>
      </c>
      <c r="C23" s="16" t="s">
        <v>113</v>
      </c>
      <c r="D23" s="14" t="s">
        <v>114</v>
      </c>
      <c r="E23" s="13">
        <v>707574</v>
      </c>
      <c r="F23" s="13">
        <v>707574</v>
      </c>
      <c r="G23" s="13"/>
    </row>
    <row r="24" spans="1:7" s="8" customFormat="1" ht="24" customHeight="1">
      <c r="A24" s="75" t="s">
        <v>15</v>
      </c>
      <c r="B24" s="75"/>
      <c r="C24" s="75"/>
      <c r="D24" s="75"/>
      <c r="E24" s="13">
        <f>E9+E14+E18+E21</f>
        <v>24698219</v>
      </c>
      <c r="F24" s="13">
        <f>F9+F14+F18+F21</f>
        <v>24458219</v>
      </c>
      <c r="G24" s="13">
        <f>G9+G14+G18+G21</f>
        <v>240000</v>
      </c>
    </row>
    <row r="25" spans="1:7" s="8" customFormat="1" ht="22.5" customHeight="1">
      <c r="A25" s="17"/>
      <c r="B25" s="17"/>
      <c r="C25" s="17"/>
      <c r="D25" s="17"/>
      <c r="E25" s="18"/>
      <c r="F25" s="18"/>
      <c r="G25" s="18"/>
    </row>
    <row r="26" spans="1:7" s="8" customFormat="1" ht="22.5" customHeight="1">
      <c r="A26" s="17"/>
      <c r="B26" s="17"/>
      <c r="C26" s="17"/>
      <c r="D26" s="17"/>
      <c r="E26" s="18"/>
      <c r="F26" s="18"/>
      <c r="G26" s="18"/>
    </row>
    <row r="27" spans="1:7" s="8" customFormat="1" ht="22.5" customHeight="1">
      <c r="A27" s="17"/>
      <c r="B27" s="17"/>
      <c r="C27" s="17"/>
      <c r="D27" s="17"/>
      <c r="E27" s="19"/>
      <c r="F27" s="19"/>
      <c r="G27" s="19"/>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sheetData>
  <sheetProtection/>
  <mergeCells count="10">
    <mergeCell ref="A2:G2"/>
    <mergeCell ref="A4:E4"/>
    <mergeCell ref="A6:D6"/>
    <mergeCell ref="E6:G6"/>
    <mergeCell ref="G7:G8"/>
    <mergeCell ref="A24:D24"/>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7">
      <selection activeCell="E17" sqref="E17"/>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73" t="s">
        <v>52</v>
      </c>
      <c r="B2" s="74"/>
      <c r="C2" s="74"/>
      <c r="D2" s="74"/>
      <c r="E2" s="74"/>
      <c r="F2" s="7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7" t="s">
        <v>101</v>
      </c>
      <c r="B4" s="78"/>
      <c r="C4" s="78"/>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75" t="s">
        <v>35</v>
      </c>
      <c r="B6" s="76"/>
      <c r="C6" s="75" t="s">
        <v>18</v>
      </c>
      <c r="D6" s="75"/>
      <c r="E6" s="75"/>
      <c r="F6" s="76"/>
    </row>
    <row r="7" spans="1:6" s="3" customFormat="1" ht="24" customHeight="1">
      <c r="A7" s="12" t="s">
        <v>0</v>
      </c>
      <c r="B7" s="12" t="s">
        <v>7</v>
      </c>
      <c r="C7" s="12" t="s">
        <v>0</v>
      </c>
      <c r="D7" s="12" t="s">
        <v>15</v>
      </c>
      <c r="E7" s="12" t="s">
        <v>23</v>
      </c>
      <c r="F7" s="2" t="s">
        <v>24</v>
      </c>
    </row>
    <row r="8" spans="1:6" s="3" customFormat="1" ht="24" customHeight="1">
      <c r="A8" s="49" t="s">
        <v>132</v>
      </c>
      <c r="B8" s="50">
        <v>24698219</v>
      </c>
      <c r="C8" s="47" t="s">
        <v>107</v>
      </c>
      <c r="D8" s="13">
        <v>20149529</v>
      </c>
      <c r="E8" s="13">
        <v>20149529</v>
      </c>
      <c r="F8" s="50"/>
    </row>
    <row r="9" spans="1:6" s="3" customFormat="1" ht="24" customHeight="1">
      <c r="A9" s="49"/>
      <c r="B9" s="50"/>
      <c r="C9" s="47" t="s">
        <v>108</v>
      </c>
      <c r="D9" s="13">
        <v>2830296</v>
      </c>
      <c r="E9" s="13">
        <v>2830296</v>
      </c>
      <c r="F9" s="50"/>
    </row>
    <row r="10" spans="1:6" s="3" customFormat="1" ht="24" customHeight="1">
      <c r="A10" s="51"/>
      <c r="B10" s="50"/>
      <c r="C10" s="47" t="s">
        <v>109</v>
      </c>
      <c r="D10" s="13">
        <v>1010820</v>
      </c>
      <c r="E10" s="13">
        <v>1010820</v>
      </c>
      <c r="F10" s="50"/>
    </row>
    <row r="11" spans="1:6" s="3" customFormat="1" ht="24" customHeight="1">
      <c r="A11" s="49"/>
      <c r="B11" s="50"/>
      <c r="C11" s="47" t="s">
        <v>110</v>
      </c>
      <c r="D11" s="13">
        <v>707574</v>
      </c>
      <c r="E11" s="13">
        <v>707574</v>
      </c>
      <c r="F11" s="50"/>
    </row>
    <row r="12" spans="1:6" s="3" customFormat="1" ht="24" customHeight="1">
      <c r="A12" s="49"/>
      <c r="B12" s="50"/>
      <c r="C12" s="52"/>
      <c r="D12" s="50"/>
      <c r="E12" s="53"/>
      <c r="F12" s="50"/>
    </row>
    <row r="13" spans="1:6" s="3" customFormat="1" ht="24" customHeight="1">
      <c r="A13" s="49"/>
      <c r="B13" s="50"/>
      <c r="C13" s="47"/>
      <c r="D13" s="53"/>
      <c r="E13" s="53"/>
      <c r="F13" s="50"/>
    </row>
    <row r="14" spans="1:6" s="3" customFormat="1" ht="24" customHeight="1">
      <c r="A14" s="49"/>
      <c r="B14" s="50"/>
      <c r="C14" s="47"/>
      <c r="D14" s="53"/>
      <c r="E14" s="53"/>
      <c r="F14" s="50"/>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13</v>
      </c>
      <c r="B21" s="13">
        <f>SUM(B8:B20)</f>
        <v>24698219</v>
      </c>
      <c r="C21" s="7" t="s">
        <v>14</v>
      </c>
      <c r="D21" s="54">
        <f>SUM(D8:D20)</f>
        <v>24698219</v>
      </c>
      <c r="E21" s="54">
        <f>SUM(E8:E20)</f>
        <v>24698219</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7"/>
  <sheetViews>
    <sheetView zoomScale="85" zoomScaleNormal="85" zoomScalePageLayoutView="0" workbookViewId="0" topLeftCell="A7">
      <selection activeCell="D20" sqref="D20"/>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3" t="s">
        <v>51</v>
      </c>
      <c r="B2" s="73"/>
      <c r="C2" s="73"/>
      <c r="D2" s="73"/>
      <c r="E2" s="73"/>
      <c r="F2" s="73"/>
      <c r="G2" s="73"/>
    </row>
    <row r="3" spans="1:6" s="8" customFormat="1" ht="7.5" customHeight="1">
      <c r="A3" s="11"/>
      <c r="B3" s="11"/>
      <c r="C3" s="11"/>
      <c r="D3" s="11"/>
      <c r="E3" s="15"/>
      <c r="F3" s="15"/>
    </row>
    <row r="4" spans="1:7" s="8" customFormat="1" ht="18" customHeight="1">
      <c r="A4" s="77" t="s">
        <v>101</v>
      </c>
      <c r="B4" s="78"/>
      <c r="C4" s="78"/>
      <c r="D4" s="78"/>
      <c r="E4" s="78"/>
      <c r="F4" s="15"/>
      <c r="G4" s="9" t="s">
        <v>4</v>
      </c>
    </row>
    <row r="5" spans="1:6" s="8" customFormat="1" ht="7.5" customHeight="1">
      <c r="A5" s="4"/>
      <c r="B5" s="4"/>
      <c r="C5" s="4"/>
      <c r="D5" s="4"/>
      <c r="E5" s="15"/>
      <c r="F5" s="15"/>
    </row>
    <row r="6" spans="1:7" ht="24" customHeight="1">
      <c r="A6" s="75" t="s">
        <v>0</v>
      </c>
      <c r="B6" s="75"/>
      <c r="C6" s="75"/>
      <c r="D6" s="75"/>
      <c r="E6" s="75" t="s">
        <v>30</v>
      </c>
      <c r="F6" s="79"/>
      <c r="G6" s="79"/>
    </row>
    <row r="7" spans="1:7" ht="24" customHeight="1">
      <c r="A7" s="82" t="s">
        <v>20</v>
      </c>
      <c r="B7" s="83"/>
      <c r="C7" s="84"/>
      <c r="D7" s="75" t="s">
        <v>21</v>
      </c>
      <c r="E7" s="75" t="s">
        <v>15</v>
      </c>
      <c r="F7" s="80" t="s">
        <v>2</v>
      </c>
      <c r="G7" s="75" t="s">
        <v>3</v>
      </c>
    </row>
    <row r="8" spans="1:7" s="10" customFormat="1" ht="24" customHeight="1">
      <c r="A8" s="7" t="s">
        <v>16</v>
      </c>
      <c r="B8" s="7" t="s">
        <v>17</v>
      </c>
      <c r="C8" s="7" t="s">
        <v>19</v>
      </c>
      <c r="D8" s="75"/>
      <c r="E8" s="75"/>
      <c r="F8" s="81"/>
      <c r="G8" s="75"/>
    </row>
    <row r="9" spans="1:7" ht="24" customHeight="1">
      <c r="A9" s="7">
        <v>205</v>
      </c>
      <c r="B9" s="7"/>
      <c r="C9" s="7"/>
      <c r="D9" s="14" t="s">
        <v>115</v>
      </c>
      <c r="E9" s="13">
        <v>20149529</v>
      </c>
      <c r="F9" s="13">
        <v>19909529</v>
      </c>
      <c r="G9" s="13">
        <v>240000</v>
      </c>
    </row>
    <row r="10" spans="1:7" ht="24" customHeight="1">
      <c r="A10" s="7">
        <v>205</v>
      </c>
      <c r="B10" s="16" t="s">
        <v>112</v>
      </c>
      <c r="C10" s="16"/>
      <c r="D10" s="14" t="s">
        <v>116</v>
      </c>
      <c r="E10" s="13">
        <v>19909529</v>
      </c>
      <c r="F10" s="13">
        <v>19909529</v>
      </c>
      <c r="G10" s="13"/>
    </row>
    <row r="11" spans="1:7" ht="24" customHeight="1">
      <c r="A11" s="7">
        <v>205</v>
      </c>
      <c r="B11" s="16" t="s">
        <v>112</v>
      </c>
      <c r="C11" s="16" t="s">
        <v>113</v>
      </c>
      <c r="D11" s="14" t="s">
        <v>117</v>
      </c>
      <c r="E11" s="13">
        <v>19909529</v>
      </c>
      <c r="F11" s="13">
        <v>19909529</v>
      </c>
      <c r="G11" s="13"/>
    </row>
    <row r="12" spans="1:7" ht="24" customHeight="1">
      <c r="A12" s="7">
        <v>205</v>
      </c>
      <c r="B12" s="16">
        <v>9</v>
      </c>
      <c r="C12" s="16"/>
      <c r="D12" s="14" t="s">
        <v>118</v>
      </c>
      <c r="E12" s="13">
        <v>240000</v>
      </c>
      <c r="F12" s="13"/>
      <c r="G12" s="13">
        <v>240000</v>
      </c>
    </row>
    <row r="13" spans="1:7" ht="24" customHeight="1">
      <c r="A13" s="7">
        <v>205</v>
      </c>
      <c r="B13" s="16">
        <v>9</v>
      </c>
      <c r="C13" s="16">
        <v>99</v>
      </c>
      <c r="D13" s="14" t="s">
        <v>119</v>
      </c>
      <c r="E13" s="13">
        <v>240000</v>
      </c>
      <c r="F13" s="13"/>
      <c r="G13" s="13">
        <v>240000</v>
      </c>
    </row>
    <row r="14" spans="1:7" ht="24" customHeight="1">
      <c r="A14" s="7" t="s">
        <v>125</v>
      </c>
      <c r="B14" s="16" t="s">
        <v>75</v>
      </c>
      <c r="C14" s="16" t="s">
        <v>75</v>
      </c>
      <c r="D14" s="14" t="s">
        <v>126</v>
      </c>
      <c r="E14" s="13">
        <v>2830296</v>
      </c>
      <c r="F14" s="13">
        <v>2830296</v>
      </c>
      <c r="G14" s="13"/>
    </row>
    <row r="15" spans="1:7" ht="24" customHeight="1">
      <c r="A15" s="7" t="s">
        <v>125</v>
      </c>
      <c r="B15" s="16" t="s">
        <v>127</v>
      </c>
      <c r="C15" s="16" t="s">
        <v>75</v>
      </c>
      <c r="D15" s="60" t="s">
        <v>218</v>
      </c>
      <c r="E15" s="13">
        <v>2830296</v>
      </c>
      <c r="F15" s="13">
        <v>2830296</v>
      </c>
      <c r="G15" s="13"/>
    </row>
    <row r="16" spans="1:7" ht="24" customHeight="1">
      <c r="A16" s="7" t="s">
        <v>125</v>
      </c>
      <c r="B16" s="16" t="s">
        <v>127</v>
      </c>
      <c r="C16" s="16" t="s">
        <v>127</v>
      </c>
      <c r="D16" s="14" t="s">
        <v>128</v>
      </c>
      <c r="E16" s="13">
        <v>2021640</v>
      </c>
      <c r="F16" s="13">
        <v>2021640</v>
      </c>
      <c r="G16" s="13"/>
    </row>
    <row r="17" spans="1:7" ht="24" customHeight="1">
      <c r="A17" s="7" t="s">
        <v>125</v>
      </c>
      <c r="B17" s="16" t="s">
        <v>127</v>
      </c>
      <c r="C17" s="16" t="s">
        <v>133</v>
      </c>
      <c r="D17" s="14" t="s">
        <v>130</v>
      </c>
      <c r="E17" s="13">
        <v>808656</v>
      </c>
      <c r="F17" s="13">
        <v>808656</v>
      </c>
      <c r="G17" s="13"/>
    </row>
    <row r="18" spans="1:7" ht="24" customHeight="1">
      <c r="A18" s="7">
        <v>210</v>
      </c>
      <c r="B18" s="16"/>
      <c r="C18" s="16"/>
      <c r="D18" s="14" t="s">
        <v>120</v>
      </c>
      <c r="E18" s="13">
        <v>1010820</v>
      </c>
      <c r="F18" s="13">
        <v>1010820</v>
      </c>
      <c r="G18" s="13"/>
    </row>
    <row r="19" spans="1:7" ht="24" customHeight="1">
      <c r="A19" s="7">
        <v>210</v>
      </c>
      <c r="B19" s="57" t="s">
        <v>187</v>
      </c>
      <c r="C19" s="16"/>
      <c r="D19" s="14" t="s">
        <v>121</v>
      </c>
      <c r="E19" s="13">
        <v>1010820</v>
      </c>
      <c r="F19" s="13">
        <v>1010820</v>
      </c>
      <c r="G19" s="13"/>
    </row>
    <row r="20" spans="1:7" s="8" customFormat="1" ht="24" customHeight="1">
      <c r="A20" s="7">
        <v>210</v>
      </c>
      <c r="B20" s="57" t="s">
        <v>187</v>
      </c>
      <c r="C20" s="65" t="s">
        <v>238</v>
      </c>
      <c r="D20" s="14" t="s">
        <v>122</v>
      </c>
      <c r="E20" s="13">
        <v>1010820</v>
      </c>
      <c r="F20" s="13">
        <v>1010820</v>
      </c>
      <c r="G20" s="13"/>
    </row>
    <row r="21" spans="1:7" s="8" customFormat="1" ht="24" customHeight="1">
      <c r="A21" s="7" t="s">
        <v>111</v>
      </c>
      <c r="B21" s="16"/>
      <c r="C21" s="16"/>
      <c r="D21" s="14" t="s">
        <v>123</v>
      </c>
      <c r="E21" s="13">
        <v>707574</v>
      </c>
      <c r="F21" s="13">
        <v>707574</v>
      </c>
      <c r="G21" s="13"/>
    </row>
    <row r="22" spans="1:7" s="8" customFormat="1" ht="24" customHeight="1">
      <c r="A22" s="7" t="s">
        <v>111</v>
      </c>
      <c r="B22" s="16" t="s">
        <v>112</v>
      </c>
      <c r="C22" s="16"/>
      <c r="D22" s="14" t="s">
        <v>124</v>
      </c>
      <c r="E22" s="13">
        <v>707574</v>
      </c>
      <c r="F22" s="13">
        <v>707574</v>
      </c>
      <c r="G22" s="13"/>
    </row>
    <row r="23" spans="1:7" s="8" customFormat="1" ht="24" customHeight="1">
      <c r="A23" s="7" t="s">
        <v>111</v>
      </c>
      <c r="B23" s="16" t="s">
        <v>112</v>
      </c>
      <c r="C23" s="16" t="s">
        <v>113</v>
      </c>
      <c r="D23" s="14" t="s">
        <v>114</v>
      </c>
      <c r="E23" s="13">
        <v>707574</v>
      </c>
      <c r="F23" s="13">
        <v>707574</v>
      </c>
      <c r="G23" s="13"/>
    </row>
    <row r="24" spans="1:7" s="8" customFormat="1" ht="24" customHeight="1">
      <c r="A24" s="75" t="s">
        <v>15</v>
      </c>
      <c r="B24" s="75"/>
      <c r="C24" s="75"/>
      <c r="D24" s="75"/>
      <c r="E24" s="13">
        <v>24698219</v>
      </c>
      <c r="F24" s="13">
        <v>24458219</v>
      </c>
      <c r="G24" s="13">
        <v>240000</v>
      </c>
    </row>
    <row r="25" spans="1:7" s="8" customFormat="1" ht="22.5" customHeight="1">
      <c r="A25" s="17"/>
      <c r="B25" s="17"/>
      <c r="C25" s="17"/>
      <c r="D25" s="17"/>
      <c r="E25" s="18"/>
      <c r="F25" s="18"/>
      <c r="G25" s="18"/>
    </row>
    <row r="26" spans="1:7" s="8" customFormat="1" ht="22.5" customHeight="1">
      <c r="A26" s="17"/>
      <c r="B26" s="17"/>
      <c r="C26" s="17"/>
      <c r="D26" s="17"/>
      <c r="E26" s="18"/>
      <c r="F26" s="18"/>
      <c r="G26" s="18"/>
    </row>
    <row r="27" spans="1:7" s="8" customFormat="1" ht="22.5" customHeight="1">
      <c r="A27" s="17"/>
      <c r="B27" s="17"/>
      <c r="C27" s="17"/>
      <c r="D27" s="17"/>
      <c r="E27" s="19"/>
      <c r="F27" s="19"/>
      <c r="G27" s="19"/>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sheetData>
  <sheetProtection/>
  <mergeCells count="10">
    <mergeCell ref="A7:C7"/>
    <mergeCell ref="A24:D24"/>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2017-02-07T07:56:10Z</cp:lastPrinted>
  <dcterms:created xsi:type="dcterms:W3CDTF">2010-12-06T08:10:01Z</dcterms:created>
  <dcterms:modified xsi:type="dcterms:W3CDTF">2017-03-01T04:37:06Z</dcterms:modified>
  <cp:category/>
  <cp:version/>
  <cp:contentType/>
  <cp:contentStatus/>
</cp:coreProperties>
</file>