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16" activeTab="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comments14.xml><?xml version="1.0" encoding="utf-8"?>
<comments xmlns="http://schemas.openxmlformats.org/spreadsheetml/2006/main">
  <authors>
    <author/>
  </authors>
  <commentList>
    <comment ref="B11" authorId="0">
      <text>
        <r>
          <rPr>
            <sz val="10"/>
            <rFont val="Arial"/>
            <family val="2"/>
          </rPr>
          <t>[pe_target.problem_solving](限2000字以内)</t>
        </r>
      </text>
    </comment>
    <comment ref="B22" authorId="0">
      <text>
        <r>
          <rPr>
            <sz val="10"/>
            <rFont val="Arial"/>
            <family val="2"/>
          </rPr>
          <t>[pe_target.implementation_plan](限2000字以内)</t>
        </r>
      </text>
    </comment>
    <comment ref="B23" authorId="0">
      <text>
        <r>
          <rPr>
            <sz val="10"/>
            <rFont val="Arial"/>
            <family val="2"/>
          </rPr>
          <t>[pe_target.all_target](限2000字以内)</t>
        </r>
      </text>
    </comment>
    <comment ref="B24" authorId="0">
      <text>
        <r>
          <rPr>
            <sz val="10"/>
            <rFont val="Arial"/>
            <family val="2"/>
          </rPr>
          <t>[pe_target.year_target](限2000字以内)</t>
        </r>
      </text>
    </comment>
    <comment ref="B10" authorId="0">
      <text>
        <r>
          <rPr>
            <sz val="10"/>
            <rFont val="Arial"/>
            <family val="2"/>
          </rPr>
          <t>[pe_target.prj_general](限2000字以内)</t>
        </r>
      </text>
    </comment>
    <comment ref="B12" authorId="0">
      <text>
        <r>
          <rPr>
            <sz val="10"/>
            <rFont val="Arial"/>
            <family val="2"/>
          </rPr>
          <t>[pe_target.prj_general](限2000字以内)</t>
        </r>
      </text>
    </comment>
  </commentList>
</comments>
</file>

<file path=xl/sharedStrings.xml><?xml version="1.0" encoding="utf-8"?>
<sst xmlns="http://schemas.openxmlformats.org/spreadsheetml/2006/main" count="464" uniqueCount="275">
  <si>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</si>
  <si>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</si>
  <si>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</si>
  <si>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</si>
  <si>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</si>
  <si>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</si>
  <si>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</si>
  <si>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</si>
  <si>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</si>
  <si>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</si>
  <si>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</si>
  <si>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</si>
  <si>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</si>
  <si>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</si>
  <si>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</si>
  <si>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</si>
  <si>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</si>
  <si>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</si>
  <si>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</si>
  <si>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</si>
  <si>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</si>
  <si>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</si>
  <si>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</si>
  <si>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</si>
  <si>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</si>
  <si>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</si>
  <si>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</si>
  <si>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</si>
  <si>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</si>
  <si>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</si>
  <si>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</si>
  <si>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</si>
  <si>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</si>
  <si>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</si>
  <si>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</si>
  <si>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</si>
  <si>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</si>
  <si>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</si>
  <si>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</si>
  <si>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</si>
  <si>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</si>
  <si>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</si>
  <si>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</si>
  <si>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</si>
  <si>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</si>
  <si>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</si>
  <si>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</si>
  <si>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</si>
  <si>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</si>
  <si>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</si>
  <si>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</si>
  <si>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</si>
  <si>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</si>
  <si>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</si>
  <si>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</si>
  <si>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</si>
  <si>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</si>
  <si>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</si>
  <si>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</si>
  <si>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</si>
  <si>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</si>
  <si>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</si>
  <si>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</si>
  <si>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</si>
  <si>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</si>
  <si>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</si>
  <si>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</si>
  <si>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</si>
  <si>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</si>
  <si>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</si>
  <si>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</si>
  <si>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</si>
  <si>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</si>
  <si>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</si>
  <si>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</si>
  <si>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</si>
  <si>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</si>
  <si>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</si>
  <si>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</si>
  <si>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</si>
  <si>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</si>
  <si>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</si>
  <si>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</si>
  <si>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</si>
  <si>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</si>
  <si>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</si>
  <si>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</si>
  <si>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</si>
  <si>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</si>
  <si>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</si>
  <si>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</si>
  <si>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</si>
  <si>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</si>
  <si>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</si>
  <si>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</si>
  <si>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</si>
  <si>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</si>
  <si>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</si>
  <si>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</si>
  <si>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</si>
  <si>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</si>
  <si>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</si>
  <si>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</si>
  <si>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</si>
  <si>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</si>
  <si>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</si>
  <si>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</si>
  <si>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</si>
  <si>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</si>
  <si>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学前教育</t>
  </si>
  <si>
    <t>教育支出</t>
  </si>
  <si>
    <t>02</t>
  </si>
  <si>
    <t>普通教育</t>
  </si>
  <si>
    <t>01</t>
  </si>
  <si>
    <t>社会保障和就业支出</t>
  </si>
  <si>
    <t>05</t>
  </si>
  <si>
    <t>行政事业单位离退休</t>
  </si>
  <si>
    <t>事业单位离退休</t>
  </si>
  <si>
    <t>医疗卫生与计划生育支出</t>
  </si>
  <si>
    <t>医疗保障</t>
  </si>
  <si>
    <t>事业单位医疗</t>
  </si>
  <si>
    <t>住房保障支出</t>
  </si>
  <si>
    <t>住房改革支出</t>
  </si>
  <si>
    <t>住房公积金</t>
  </si>
  <si>
    <t>05</t>
  </si>
  <si>
    <t>06</t>
  </si>
  <si>
    <t>工资福利支出</t>
  </si>
  <si>
    <t xml:space="preserve">  基本工资</t>
  </si>
  <si>
    <t xml:space="preserve">  津贴补贴</t>
  </si>
  <si>
    <t xml:space="preserve">  奖金</t>
  </si>
  <si>
    <t>04</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</si>
  <si>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</si>
  <si>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</si>
  <si>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</si>
  <si>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</si>
  <si>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</si>
  <si>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</si>
  <si>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</si>
  <si>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</si>
  <si>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</si>
  <si>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</si>
  <si>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</si>
  <si>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</si>
  <si>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</si>
  <si>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培训费</t>
  </si>
  <si>
    <t xml:space="preserve">  公务接待费</t>
  </si>
  <si>
    <t xml:space="preserve">  专用材料费</t>
  </si>
  <si>
    <t xml:space="preserve">  劳务费</t>
  </si>
  <si>
    <t xml:space="preserve">  工会经费</t>
  </si>
  <si>
    <t xml:space="preserve">  福利费</t>
  </si>
  <si>
    <t xml:space="preserve">  其他商品和服务支出</t>
  </si>
  <si>
    <t>对个人和家庭的补助</t>
  </si>
  <si>
    <t xml:space="preserve">  退休费</t>
  </si>
  <si>
    <t xml:space="preserve">  住房公积金</t>
  </si>
  <si>
    <t xml:space="preserve">  其他对个人和家庭的补助支出</t>
  </si>
  <si>
    <t>其他资本性支出</t>
  </si>
  <si>
    <t xml:space="preserve">  办公设备购置</t>
  </si>
  <si>
    <t xml:space="preserve">  其他资本性支出</t>
  </si>
  <si>
    <t>合计</t>
  </si>
  <si>
    <t>上海市青浦区凤溪幼儿园2017年度单位预算</t>
  </si>
  <si>
    <t>上海市青浦区凤溪幼儿园主要职能</t>
  </si>
  <si>
    <t>上海市青浦区凤溪幼儿园机构设置</t>
  </si>
  <si>
    <t>上海市青浦区凤溪幼儿园2017年部门预算编制说明</t>
  </si>
  <si>
    <t>2017年凤溪幼儿园“三公”经费和机关运行经费预算情况表</t>
  </si>
  <si>
    <t xml:space="preserve">    1. “教育支出”科目906.23万元，主要用于保障主要用于保障单位开展事务管理及教育教学活动正常运行的基本支出和教育教学基础设   施建设更新维护、设备添置更新维护等方面的支出。</t>
  </si>
  <si>
    <t>09</t>
  </si>
  <si>
    <t>教育费附加安排的支出</t>
  </si>
  <si>
    <t>99</t>
  </si>
  <si>
    <t>其他教育费附加安排的支出</t>
  </si>
  <si>
    <t>机关事业单位基本养老保险缴费支出</t>
  </si>
  <si>
    <t>06</t>
  </si>
  <si>
    <t>机关事业单位职业年金缴费支出</t>
  </si>
  <si>
    <t>11</t>
  </si>
  <si>
    <t>行政事业单位医疗</t>
  </si>
  <si>
    <r>
      <t>根据上述职责，上海市青浦区凤溪幼儿园设6个内设机构，包括：园长办公室、教育教学办公室、保育保健办公室、后勤总务办公室、财务室、教研组。</t>
    </r>
    <r>
      <rPr>
        <sz val="14"/>
        <rFont val="仿宋"/>
        <family val="3"/>
      </rPr>
      <t>配备园长、教育助理、保育助理、后勤助理、会计、出纳各一人；年级组长3人，教研组长3人。</t>
    </r>
  </si>
  <si>
    <t xml:space="preserve">一、园长办公室负责幼儿园的全面工作，贯彻执行国家的有关法律、法规、方针、政策和上级主管部门的规定。依法治园，依法治教。根据本园实际制定切实可行的规划及年度工作计划，领导教育、卫生保健、安全保卫工作。定期召开园务会、教职工大会、家委会、伙委会及食品卫生管理会，发挥其民主监督作用。负责建立并组织执行各种规章制度。使各类人员职责明确，工作规范。重视队伍建设，加强保教管理。参加业务学习和教研活动，定期深入班级了解教育情况。负责聘任、调配工作人员。指导检查和评估教师以及其他工作人员的工作，维护他们的合法权益。组织管理园舍、设备和经费。组织和指导家长工作。负责与社区的联系和合作。
</t>
  </si>
  <si>
    <t>二、教育教学办公室协助园长全面负责教育教学工作。贯彻《规程》要求，依据幼儿园办园理念和发展规划，提出幼儿园教育教学工作的具体方法和措施。每学年有计划、有措施、有总结。根据幼儿园的整体计划，组织好教育教学管理工作。对班级教师的各类工作检查指导，负责《幼儿园课程》的实施、实施过程检查和评价，有效促进孩子全面发展，提高保教质量。定期组织并参与教师学习、培训工作，支持各年龄段开展的工作研讨活动，组织各类教学观摩、经验交流活动，有效推进教师在实践过程中提高专业水平。</t>
  </si>
  <si>
    <t>三、保育保健办公室贯彻《规程》教育思想，负责全园保健工作。加强三大员的思想工作，提高他们的素质和业务能力。指导保健老师做好各项保健工作。加强营养室食品卫生、操作卫生、环境卫生、杜绝食物中毒事故发生。密切与当地卫生保健机构联系，及时做好计划免疫、疾病防治、幼儿和工作人员的入园及定期体检工作。做好各项巡视和检查工作及考核工作。</t>
  </si>
  <si>
    <t>四、后勤总务办公室协助园长进行人、财、物，事和信息的管理，为保教中心工作提供服务和保障。加强条线之间的沟通、协调，调配资源，完成各条线工作任务。抓好日常行政管理中，制度的落实情况检查，及时反馈来自于一线的情况，交行政会议讨论。组织和指导园内有关部门，做好物资供应、园产管理、安全卫生、绿化美化、水电管理和设备的采购与维修工作，保证幼儿园教育教学工作的顺利开展。</t>
  </si>
  <si>
    <t xml:space="preserve">五、财务室加强财务管理，正确地进行幼儿园帐户的会计工作，做到量入为出、收支平衡。按照财务制度和幼儿园的有关规定，认真审核各项原始凭证。按照财务制度要求，正确归类汇总，装订成册和归档。对各项经费开支要求有合法的支出凭证，管理好园内经费的现金、支票、银行存款等货币资金，严格遵守学校一切财务制度，确保经费为学校工作开展起到保障作用。服务优秀，互相合作好、不断提高工作的满意度。
</t>
  </si>
  <si>
    <t xml:space="preserve">六、教研组组织本组教师（保育员）学习教育科学理论，树立正确的教育思想，明确保教目标，结合本园实际，自上而下、自下而上地制定与实施教（保）研计划。协助保教主管做好幼儿园日常保教管理工作。按照计划开展教（保）研活动，关注计划执行过程中的问题生成，并视具体研究情况作适时的调整。承担指导本组成员的业务工作，并做好相关记录、评价与总结工作。每周开展有主题、有目的、有内容的教（保）研活动，每次90-120分钟。积极开展教育（保育）研究实践活动，确定本组每学期的研究专题，并指导参与研究，做好总结。协助保教主管定期审阅保教计划，有计划地组织教师备课、听课与评课，相互促进，共同提高。做好组内青年教师（保育员）的带教与培养工作，帮助教学（保育）有困难的人员提高业务水平。认真总结、推广本组教师（保育员）先进的教学经验（保育经验），学习发扬先进典型。合理、有序地安排教研组内各项工作，组织年级组的大型主题活动，及时开展研讨活动和工作布置，发动组内成员献计献策，带领全组成员按时完成幼儿园布置的各项任务。积极参加协作片、区级学习研讨活动，。
</t>
  </si>
  <si>
    <r>
      <t>0</t>
    </r>
    <r>
      <rPr>
        <sz val="12"/>
        <rFont val="宋体"/>
        <family val="0"/>
      </rPr>
      <t>5</t>
    </r>
  </si>
  <si>
    <r>
      <t>0</t>
    </r>
    <r>
      <rPr>
        <sz val="12"/>
        <rFont val="宋体"/>
        <family val="0"/>
      </rPr>
      <t>2</t>
    </r>
  </si>
  <si>
    <t>事业单位离退休</t>
  </si>
  <si>
    <t>教育支出</t>
  </si>
  <si>
    <r>
      <t>0</t>
    </r>
    <r>
      <rPr>
        <sz val="12"/>
        <rFont val="宋体"/>
        <family val="0"/>
      </rPr>
      <t>2</t>
    </r>
  </si>
  <si>
    <t>普通教育</t>
  </si>
  <si>
    <r>
      <t>0</t>
    </r>
    <r>
      <rPr>
        <sz val="12"/>
        <rFont val="宋体"/>
        <family val="0"/>
      </rPr>
      <t>1</t>
    </r>
  </si>
  <si>
    <t>学前教育</t>
  </si>
  <si>
    <t>09</t>
  </si>
  <si>
    <t>教育费附加安排的支出</t>
  </si>
  <si>
    <r>
      <t>9</t>
    </r>
    <r>
      <rPr>
        <sz val="12"/>
        <rFont val="宋体"/>
        <family val="0"/>
      </rPr>
      <t>9</t>
    </r>
  </si>
  <si>
    <r>
      <t>9</t>
    </r>
    <r>
      <rPr>
        <sz val="12"/>
        <rFont val="宋体"/>
        <family val="0"/>
      </rPr>
      <t>9</t>
    </r>
  </si>
  <si>
    <t>其他教育费附加安排的支出</t>
  </si>
  <si>
    <t>社会保障和就业支出</t>
  </si>
  <si>
    <r>
      <t>0</t>
    </r>
    <r>
      <rPr>
        <sz val="12"/>
        <rFont val="宋体"/>
        <family val="0"/>
      </rPr>
      <t>5</t>
    </r>
  </si>
  <si>
    <t>行政事业单位离退休</t>
  </si>
  <si>
    <t>机关事业单位基本养老保险缴费支出</t>
  </si>
  <si>
    <r>
      <t>0</t>
    </r>
    <r>
      <rPr>
        <sz val="12"/>
        <rFont val="宋体"/>
        <family val="0"/>
      </rPr>
      <t>6</t>
    </r>
  </si>
  <si>
    <t>机关事业单位职业年金缴费支出</t>
  </si>
  <si>
    <t>医疗卫生与计划生育支出</t>
  </si>
  <si>
    <r>
      <t>1</t>
    </r>
    <r>
      <rPr>
        <sz val="12"/>
        <rFont val="宋体"/>
        <family val="0"/>
      </rPr>
      <t>1</t>
    </r>
  </si>
  <si>
    <t>行政事业单位医疗</t>
  </si>
  <si>
    <r>
      <t>0</t>
    </r>
    <r>
      <rPr>
        <sz val="12"/>
        <rFont val="宋体"/>
        <family val="0"/>
      </rPr>
      <t>2</t>
    </r>
  </si>
  <si>
    <t>事业单位医疗</t>
  </si>
  <si>
    <t>住房保障支出</t>
  </si>
  <si>
    <t>住房改革支出</t>
  </si>
  <si>
    <r>
      <t>0</t>
    </r>
    <r>
      <rPr>
        <sz val="12"/>
        <rFont val="宋体"/>
        <family val="0"/>
      </rPr>
      <t>1</t>
    </r>
  </si>
  <si>
    <t>住房公积金</t>
  </si>
  <si>
    <t>合计</t>
  </si>
  <si>
    <t>教育费附加安排的支出</t>
  </si>
  <si>
    <t>其他教育费附加安排的支出</t>
  </si>
  <si>
    <t>因公出国（境）费预算0万元，比2016年预算减少0万元，主要原因是根据区财政2017年部门预算编制要求，我单位无此安排。</t>
  </si>
  <si>
    <t>公务用车购置及运行费预算0万元（其中，公务用车购置费0万元，公务用车运行费0万元），比2016年预算增加0万元，主要原因是本单位暂无公务用车。</t>
  </si>
  <si>
    <t xml:space="preserve">    三、政府采购情况
    2017年度本单位政府采购预算37.73万元，其中：政府采购货物预算37.73万元、政府采购工程预算0万元、政府采购服务预算0万元。
    2017年度本单位面向中小企业预留政府采购项目预算金额22.64万元，其中：面向小微企业预留政府采购项目预算金额13.58万元。
  </t>
  </si>
  <si>
    <t>公务接待费预算0.6万元，主要安排专项检查以及外事团组接待交流等执行公务或开展业务所需住宿费、交通费、伙食费等支出。比2016年预算减少0.8万元，主要原因是我单位严格执行中央八项规定及国务院约法三章及《党政机关厉行节约反对浪费》条例要求，本单位对外各类业务活动尽可能减少。</t>
  </si>
  <si>
    <t>机关运行经费是指行政单位和参照公务员法管理的事业单位使用一般公共预算财政拨款安排的基本支出中的日常公用经费支出，风溪幼儿园非机关单位，2017年度无机关运行经费预算。故2017年度机关运行经费财政拨款预算0万元。</t>
  </si>
  <si>
    <r>
      <t>市委市政府已确定的新增项目□    结转项目□    其他一次性项目</t>
    </r>
    <r>
      <rPr>
        <sz val="11"/>
        <color indexed="8"/>
        <rFont val="宋体"/>
        <family val="0"/>
      </rPr>
      <t>√</t>
    </r>
  </si>
  <si>
    <t xml:space="preserve">基本建设工程类□    信息化建设类□    政策补贴类□                      政府购买服务□    资产购置类□    其他事业专业类√ </t>
  </si>
  <si>
    <t>多元美术</t>
  </si>
  <si>
    <t>朱黎萍</t>
  </si>
  <si>
    <t>许志芳</t>
  </si>
  <si>
    <t>资料费</t>
  </si>
  <si>
    <t>专家咨询费</t>
  </si>
  <si>
    <t>印刷费</t>
  </si>
  <si>
    <t>环境布置费</t>
  </si>
  <si>
    <t>活动展示费</t>
  </si>
  <si>
    <t xml:space="preserve">《上海市教育改革和发展“十二五”规划》(沪府发[2012]9号)
《上海市中长期教育改革和发展规划纲要(2010-2020年)》
</t>
  </si>
  <si>
    <t>为使上海市书法（书画）教育实验学校更有效的开展，我们每班创设了水墨画区角，创设了水墨画专室，在区角、专室中提供适合各年龄段的笔架、各种不同的毛笔、宣纸、毛毡、签字笔等，让孩子能大胆使用材料。</t>
  </si>
  <si>
    <t>根据相关政策精神，通过水墨画美术教育这一项目，激发幼儿从事美术活动的能力，陶冶情操，感受中国传统艺术与文化的魅力，培育品行，形成既独立专注又互助合作的习惯。培养初步的爱自然爱亲人爱家乡爱祖国的情感。提高幼儿园的办学实力。</t>
  </si>
  <si>
    <t>根据相关政策精神，通过实施水墨画这一多元美术教育，激发幼儿从事美术活动的能力，陶冶情操，感受中国传统艺术与文化的魅力，培育品行，形成既独立专注又互助合作的习惯。培养初步的爱自然爱亲人爱家乡爱祖国的情感。在与材料的互动中，激发孩子对水墨画的兴趣，从而能大胆表现和表达。</t>
  </si>
  <si>
    <t>根据上海市教育改革发展纲要等文件精神，对幼儿园进行彩墨画实施项目，改善办学条件，加强保障能力，提高教学质量。</t>
  </si>
  <si>
    <t>根据《幼儿园课程标准》、《上海市学前教育课程指南》，使上海市书法（书画）教育实验学校更有效地开展，我们每班创设了水墨画区角，创设了水墨画专室，在区角、专室中提供了适合各年龄段的笔架、各种不同的毛笔、宣纸、毛毡、签字笔等等，让孩子能大胆使用材料，在与材料的互动中，激发孩子对水墨画的兴趣，从而能大胆地表现表达。2016年5月我园光荣的入选为上海市书法教育实验学校（书画），因缺少此类专业经验，想把这个特色项目更深层次的开展下去，故需聘请资深专家前来我园指导，同时做好各方面的如环境布置、各类书画活动宣传、展示等，购置相关的设施材料费等，以保证项目长期稳定研究发展下去。</t>
  </si>
  <si>
    <t>=100.00%</t>
  </si>
  <si>
    <t>资金使用合规性</t>
  </si>
  <si>
    <t>专款专用率</t>
  </si>
  <si>
    <t>区级资金到位率</t>
  </si>
  <si>
    <t>合格</t>
  </si>
  <si>
    <t>项目验收情况</t>
  </si>
  <si>
    <t>教师工资增长与发放情况</t>
  </si>
  <si>
    <t>教师培训时数增长率</t>
  </si>
  <si>
    <t>保安员配备人数合格率</t>
  </si>
  <si>
    <t>增长</t>
  </si>
  <si>
    <t>大专学历以上教师占比增长率</t>
  </si>
  <si>
    <t>民办园幼儿家长满意度</t>
  </si>
  <si>
    <t>民办园教师满意度</t>
  </si>
  <si>
    <t>校园安全事故发生率</t>
  </si>
  <si>
    <t>师班比达标及变化情况</t>
  </si>
  <si>
    <t>班额合格率</t>
  </si>
  <si>
    <t>=95.00%</t>
  </si>
  <si>
    <t>=0.00%</t>
  </si>
  <si>
    <t>学校教学管理规范性</t>
  </si>
  <si>
    <t>长效管理制度健全性</t>
  </si>
  <si>
    <t>业务培训健全性</t>
  </si>
  <si>
    <t>规范</t>
  </si>
  <si>
    <t>健全</t>
  </si>
  <si>
    <r>
      <t>填报单位负责人（签名）：何永吉   填报人：朱黎萍</t>
    </r>
    <r>
      <rPr>
        <sz val="11"/>
        <color indexed="8"/>
        <rFont val="宋体"/>
        <family val="0"/>
      </rPr>
      <t xml:space="preserve"> </t>
    </r>
    <r>
      <rPr>
        <sz val="11"/>
        <color indexed="8"/>
        <rFont val="宋体"/>
        <family val="0"/>
      </rPr>
      <t xml:space="preserve"> 填报日期：</t>
    </r>
    <r>
      <rPr>
        <sz val="11"/>
        <color indexed="8"/>
        <rFont val="宋体"/>
        <family val="0"/>
      </rPr>
      <t>2017.2.23</t>
    </r>
  </si>
  <si>
    <t xml:space="preserve">    2. “社会保障和就业支出”科目130万元，主要用于本单位退休人员的各类经费支出、在编教师基本养老保险及职业年金缴纳</t>
  </si>
  <si>
    <t xml:space="preserve">    3. “医疗卫生与计划生育支出”科45.99万元，主要用于本单位在职人员缴纳基本医疗保险费的支出</t>
  </si>
  <si>
    <t xml:space="preserve">    4. “住房保障支出”科目32.2万元，主要用于本单位在职人员缴纳住房公积金的支出</t>
  </si>
  <si>
    <t xml:space="preserve">  租赁费</t>
  </si>
  <si>
    <t xml:space="preserve">   
   一、主要职能
根据《中共中央国务院关于分类推进事业单位改革的指导意见》（中发[2011]5号），为适应社会公益服务事业发展的需求，特设立上海市青浦区凤音幼儿园，为青浦区教育局下的事业单位。主要职责：
（一）贯彻国家教育方针，依法办园，完成幼儿教育任务；
（二）坚持社会主义办学方向，基于幼儿需求，实施素质教育，组织幼儿进行体验、学习，帮助幼儿获得发展。
 （三）注重培养幼儿创新精神和实践能力；
 （四）依法维护幼儿的合法权益。
     根据上述主要职能和社会功能，经第三方评估确定青浦区凤溪幼儿园为二级一类幼儿园。经费由本区财政全额保障。
</t>
  </si>
  <si>
    <t>编制单位：上海市青浦区凤溪幼儿园</t>
  </si>
  <si>
    <t>编制单位：上海市青浦区凤溪幼儿园</t>
  </si>
  <si>
    <t>申报单位名称：（盖章）上海市青浦区凤溪幼儿园</t>
  </si>
  <si>
    <t>03</t>
  </si>
  <si>
    <t>07</t>
  </si>
  <si>
    <t>08</t>
  </si>
  <si>
    <t xml:space="preserve">  机关事业单位基本养老保险缴费</t>
  </si>
  <si>
    <t xml:space="preserve">  职业年金缴费</t>
  </si>
  <si>
    <t>机关事业单位基本养老保险缴费支出</t>
  </si>
  <si>
    <t>机关事业单位职业年金缴费支出</t>
  </si>
  <si>
    <t xml:space="preserve">    2017年，上海市青浦区凤溪幼儿园预算支出总额为1114.42万元，其中：财政拨款支出预算1114.42万元。财政拨款支出预算中，一般公共预算拨款支出预算1114.42万元，政府性基金拨款支出预算0万元。财政拨款支出主要内容如下：</t>
  </si>
  <si>
    <t>上海市青浦区凤溪幼儿园2017年“三公”经费财政拨款预算为0.6万元，包括凤溪幼儿园以及下属0家与市级财政有经费领拨关系的预算单位使用市级财政拨款预算安排的因公出国（境）费、公务接待费、公务用车购置及运行费，比2016年预算减少0.8万元。 其中：</t>
  </si>
  <si>
    <t xml:space="preserve">    四、预算绩效情况
    2017年度，本单位实行绩效目标管理的项目2个，涉及预算金额10.78万元。重点支出项目绩效目标见《绩效目标申报表》。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</si>
</sst>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5"/>
      <name val="黑体"/>
      <family val="3"/>
    </font>
    <font>
      <sz val="15"/>
      <name val="仿宋_GB2312"/>
      <family val="3"/>
    </font>
    <font>
      <b/>
      <sz val="14"/>
      <name val="宋体"/>
      <family val="0"/>
    </font>
    <font>
      <sz val="14"/>
      <name val="仿宋_GB2312"/>
      <family val="3"/>
    </font>
    <font>
      <sz val="14"/>
      <name val="仿宋"/>
      <family val="3"/>
    </font>
    <font>
      <sz val="16"/>
      <name val="宋体"/>
      <family val="0"/>
    </font>
    <font>
      <sz val="12"/>
      <color indexed="60"/>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8"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184" fontId="0" fillId="0" borderId="10" xfId="0" applyNumberFormat="1"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184" fontId="0" fillId="0" borderId="0" xfId="0" applyNumberFormat="1" applyFont="1" applyAlignment="1">
      <alignment horizontal="center" vertical="center"/>
    </xf>
    <xf numFmtId="0" fontId="15" fillId="0" borderId="0" xfId="0" applyFont="1" applyAlignment="1">
      <alignment horizontal="justify" vertic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184" fontId="0" fillId="0" borderId="10" xfId="50" applyNumberFormat="1" applyFont="1" applyFill="1" applyBorder="1" applyAlignment="1">
      <alignment horizontal="right" vertical="center"/>
    </xf>
    <xf numFmtId="0" fontId="2" fillId="0" borderId="14" xfId="0" applyFont="1" applyBorder="1" applyAlignment="1">
      <alignment horizontal="left" vertical="center" wrapText="1"/>
    </xf>
    <xf numFmtId="184" fontId="0" fillId="38" borderId="0" xfId="0" applyNumberFormat="1" applyFont="1" applyFill="1" applyAlignment="1">
      <alignment horizontal="right" vertical="center"/>
    </xf>
    <xf numFmtId="184" fontId="0" fillId="38" borderId="10" xfId="0" applyNumberFormat="1" applyFont="1" applyFill="1" applyBorder="1" applyAlignment="1">
      <alignment horizontal="right" vertical="center"/>
    </xf>
    <xf numFmtId="184" fontId="0" fillId="38" borderId="0" xfId="0" applyNumberFormat="1" applyFont="1" applyFill="1" applyBorder="1" applyAlignment="1">
      <alignment horizontal="right" vertical="center"/>
    </xf>
    <xf numFmtId="184" fontId="0" fillId="38" borderId="0" xfId="50" applyNumberFormat="1" applyFont="1" applyFill="1" applyBorder="1" applyAlignment="1">
      <alignment horizontal="right" vertical="center"/>
    </xf>
    <xf numFmtId="0" fontId="2" fillId="0" borderId="13" xfId="0" applyFont="1" applyBorder="1" applyAlignment="1">
      <alignment vertical="center"/>
    </xf>
    <xf numFmtId="0" fontId="2" fillId="0" borderId="15" xfId="0" applyFont="1" applyBorder="1" applyAlignment="1">
      <alignment horizontal="left" vertical="center"/>
    </xf>
    <xf numFmtId="0" fontId="17" fillId="0" borderId="0" xfId="0" applyFont="1" applyAlignment="1">
      <alignment vertical="center" wrapText="1"/>
    </xf>
    <xf numFmtId="0" fontId="0" fillId="0" borderId="10" xfId="0" applyFont="1" applyBorder="1" applyAlignment="1">
      <alignment horizontal="left" vertical="center" wrapText="1"/>
    </xf>
    <xf numFmtId="0" fontId="17" fillId="0" borderId="0" xfId="0" applyFont="1" applyAlignment="1">
      <alignment vertical="center" wrapText="1"/>
    </xf>
    <xf numFmtId="0" fontId="13" fillId="0" borderId="0" xfId="0" applyFont="1" applyFill="1" applyAlignment="1">
      <alignment horizontal="justify" vertical="center" wrapText="1"/>
    </xf>
    <xf numFmtId="0" fontId="0"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184" fontId="0" fillId="0" borderId="10" xfId="0" applyNumberFormat="1" applyFont="1" applyBorder="1" applyAlignment="1">
      <alignment horizontal="right" vertical="center" wrapText="1"/>
    </xf>
    <xf numFmtId="184" fontId="0" fillId="0" borderId="10" xfId="0" applyNumberFormat="1"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right" vertical="center" wrapText="1"/>
    </xf>
    <xf numFmtId="0" fontId="0" fillId="0" borderId="10" xfId="0" applyFont="1" applyBorder="1" applyAlignment="1">
      <alignment horizontal="right" vertical="center"/>
    </xf>
    <xf numFmtId="0" fontId="0" fillId="0" borderId="10" xfId="0" applyFont="1" applyBorder="1" applyAlignment="1">
      <alignment horizontal="left" vertical="center"/>
    </xf>
    <xf numFmtId="0" fontId="19"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184" fontId="0" fillId="38" borderId="11" xfId="0" applyNumberFormat="1" applyFont="1" applyFill="1" applyBorder="1" applyAlignment="1">
      <alignment horizontal="center" vertical="center" wrapText="1"/>
    </xf>
    <xf numFmtId="184" fontId="0" fillId="38" borderId="12"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6"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5" fillId="0" borderId="13" xfId="0" applyFont="1" applyBorder="1" applyAlignment="1" applyProtection="1">
      <alignment vertical="center" wrapText="1"/>
      <protection locked="0"/>
    </xf>
    <xf numFmtId="49" fontId="5" fillId="0" borderId="13" xfId="0" applyNumberFormat="1" applyFont="1" applyBorder="1" applyAlignment="1" applyProtection="1">
      <alignment horizontal="center" vertical="center" wrapText="1"/>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5" fillId="0" borderId="20" xfId="0" applyNumberFormat="1" applyFont="1" applyBorder="1" applyAlignment="1" applyProtection="1">
      <alignment horizontal="center" vertical="center" wrapText="1"/>
      <protection locked="0"/>
    </xf>
    <xf numFmtId="49" fontId="5" fillId="0" borderId="21" xfId="0" applyNumberFormat="1"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0" fontId="2" fillId="0" borderId="14"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wrapText="1"/>
    </xf>
    <xf numFmtId="0" fontId="2" fillId="0" borderId="20" xfId="0" applyFont="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千位分隔[0] 2"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7" sqref="A17"/>
    </sheetView>
  </sheetViews>
  <sheetFormatPr defaultColWidth="9.00390625" defaultRowHeight="14.25"/>
  <cols>
    <col min="1" max="1" width="121.375" style="0" customWidth="1"/>
    <col min="13" max="13" width="13.25390625" style="0" customWidth="1"/>
  </cols>
  <sheetData>
    <row r="1" spans="1:13" ht="36.75" customHeight="1">
      <c r="A1" s="31" t="s">
        <v>159</v>
      </c>
      <c r="B1" s="20"/>
      <c r="C1" s="20"/>
      <c r="D1" s="20"/>
      <c r="E1" s="20"/>
      <c r="F1" s="20"/>
      <c r="G1" s="20"/>
      <c r="H1" s="20"/>
      <c r="I1" s="20"/>
      <c r="J1" s="20"/>
      <c r="K1" s="20"/>
      <c r="L1" s="20"/>
      <c r="M1" s="20"/>
    </row>
    <row r="2" ht="24" customHeight="1">
      <c r="A2" s="32" t="s">
        <v>64</v>
      </c>
    </row>
    <row r="3" spans="1:13" ht="37.5" customHeight="1">
      <c r="A3" s="76" t="s">
        <v>100</v>
      </c>
      <c r="B3" s="21"/>
      <c r="C3" s="21"/>
      <c r="D3" s="21"/>
      <c r="E3" s="21"/>
      <c r="F3" s="21"/>
      <c r="G3" s="21"/>
      <c r="H3" s="21"/>
      <c r="I3" s="21"/>
      <c r="J3" s="21"/>
      <c r="K3" s="21"/>
      <c r="L3" s="21"/>
      <c r="M3" s="21"/>
    </row>
    <row r="4" spans="1:13" ht="24" customHeight="1">
      <c r="A4" s="76"/>
      <c r="B4" s="21"/>
      <c r="C4" s="21"/>
      <c r="D4" s="21"/>
      <c r="E4" s="21"/>
      <c r="F4" s="21"/>
      <c r="G4" s="21"/>
      <c r="H4" s="21"/>
      <c r="I4" s="21"/>
      <c r="J4" s="21"/>
      <c r="K4" s="21"/>
      <c r="L4" s="21"/>
      <c r="M4" s="21"/>
    </row>
    <row r="5" spans="1:13" ht="24" customHeight="1">
      <c r="A5" s="76"/>
      <c r="B5" s="21"/>
      <c r="C5" s="21"/>
      <c r="D5" s="21"/>
      <c r="E5" s="21"/>
      <c r="F5" s="21"/>
      <c r="G5" s="21"/>
      <c r="H5" s="21"/>
      <c r="I5" s="21"/>
      <c r="J5" s="21"/>
      <c r="K5" s="21"/>
      <c r="L5" s="21"/>
      <c r="M5" s="21"/>
    </row>
    <row r="6" spans="1:13" ht="24" customHeight="1">
      <c r="A6" s="76"/>
      <c r="B6" s="21"/>
      <c r="C6" s="21"/>
      <c r="D6" s="21"/>
      <c r="E6" s="21"/>
      <c r="F6" s="21"/>
      <c r="G6" s="21"/>
      <c r="H6" s="21"/>
      <c r="I6" s="21"/>
      <c r="J6" s="21"/>
      <c r="K6" s="21"/>
      <c r="L6" s="21"/>
      <c r="M6" s="21"/>
    </row>
    <row r="7" ht="24" customHeight="1">
      <c r="A7" s="76"/>
    </row>
    <row r="8" spans="1:13" ht="24" customHeight="1">
      <c r="A8" s="76"/>
      <c r="B8" s="21"/>
      <c r="C8" s="21"/>
      <c r="D8" s="21"/>
      <c r="E8" s="21"/>
      <c r="F8" s="21"/>
      <c r="G8" s="21"/>
      <c r="H8" s="21"/>
      <c r="I8" s="21"/>
      <c r="J8" s="21"/>
      <c r="K8" s="21"/>
      <c r="L8" s="21"/>
      <c r="M8" s="21"/>
    </row>
    <row r="9" spans="1:13" ht="24" customHeight="1">
      <c r="A9" s="76"/>
      <c r="B9" s="21"/>
      <c r="C9" s="21"/>
      <c r="D9" s="21"/>
      <c r="E9" s="21"/>
      <c r="F9" s="21"/>
      <c r="G9" s="21"/>
      <c r="H9" s="21"/>
      <c r="I9" s="21"/>
      <c r="J9" s="21"/>
      <c r="K9" s="21"/>
      <c r="L9" s="21"/>
      <c r="M9" s="21"/>
    </row>
    <row r="10" spans="1:13" ht="24" customHeight="1">
      <c r="A10" s="76"/>
      <c r="B10" s="21"/>
      <c r="C10" s="21"/>
      <c r="D10" s="21"/>
      <c r="E10" s="21"/>
      <c r="F10" s="21"/>
      <c r="G10" s="21"/>
      <c r="H10" s="21"/>
      <c r="I10" s="21"/>
      <c r="J10" s="21"/>
      <c r="K10" s="21"/>
      <c r="L10" s="21"/>
      <c r="M10" s="21"/>
    </row>
    <row r="11" spans="1:13" ht="24" customHeight="1">
      <c r="A11" s="76"/>
      <c r="B11" s="21"/>
      <c r="C11" s="21"/>
      <c r="D11" s="21"/>
      <c r="E11" s="21"/>
      <c r="F11" s="21"/>
      <c r="G11" s="21"/>
      <c r="H11" s="21"/>
      <c r="I11" s="21"/>
      <c r="J11" s="21"/>
      <c r="K11" s="21"/>
      <c r="L11" s="21"/>
      <c r="M11" s="21"/>
    </row>
    <row r="12" spans="1:13" ht="24" customHeight="1">
      <c r="A12" s="76"/>
      <c r="B12" s="21"/>
      <c r="C12" s="21"/>
      <c r="D12" s="21"/>
      <c r="E12" s="21"/>
      <c r="F12" s="21"/>
      <c r="G12" s="21"/>
      <c r="H12" s="21"/>
      <c r="I12" s="21"/>
      <c r="J12" s="21"/>
      <c r="K12" s="21"/>
      <c r="L12" s="21"/>
      <c r="M12" s="21"/>
    </row>
    <row r="13" spans="1:13" ht="24" customHeight="1">
      <c r="A13" s="76"/>
      <c r="B13" s="21"/>
      <c r="C13" s="21"/>
      <c r="D13" s="21"/>
      <c r="E13" s="21"/>
      <c r="F13" s="21"/>
      <c r="G13" s="21"/>
      <c r="H13" s="21"/>
      <c r="I13" s="21"/>
      <c r="J13" s="21"/>
      <c r="K13" s="21"/>
      <c r="L13" s="21"/>
      <c r="M13" s="21"/>
    </row>
    <row r="14" spans="1:13" ht="24" customHeight="1">
      <c r="A14" s="76"/>
      <c r="B14" s="21"/>
      <c r="C14" s="21"/>
      <c r="D14" s="21"/>
      <c r="E14" s="21"/>
      <c r="F14" s="21"/>
      <c r="G14" s="21"/>
      <c r="H14" s="21"/>
      <c r="I14" s="21"/>
      <c r="J14" s="21"/>
      <c r="K14" s="21"/>
      <c r="L14" s="21"/>
      <c r="M14" s="21"/>
    </row>
    <row r="15" spans="1:13" ht="24" customHeight="1">
      <c r="A15" s="76"/>
      <c r="B15" s="21"/>
      <c r="C15" s="21"/>
      <c r="D15" s="21"/>
      <c r="E15" s="21"/>
      <c r="F15" s="21"/>
      <c r="G15" s="21"/>
      <c r="H15" s="21"/>
      <c r="I15" s="21"/>
      <c r="J15" s="21"/>
      <c r="K15" s="21"/>
      <c r="L15" s="21"/>
      <c r="M15" s="21"/>
    </row>
    <row r="16" spans="1:13" ht="24" customHeight="1">
      <c r="A16" s="7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8" t="s">
        <v>59</v>
      </c>
      <c r="B2" s="78"/>
      <c r="C2" s="78"/>
      <c r="D2" s="78"/>
      <c r="E2" s="78"/>
      <c r="F2" s="78"/>
      <c r="G2" s="78"/>
    </row>
    <row r="3" spans="1:6" s="8" customFormat="1" ht="7.5" customHeight="1">
      <c r="A3" s="11"/>
      <c r="B3" s="11"/>
      <c r="C3" s="11"/>
      <c r="D3" s="11"/>
      <c r="E3" s="15"/>
      <c r="F3" s="15"/>
    </row>
    <row r="4" spans="1:7" s="8" customFormat="1" ht="18" customHeight="1">
      <c r="A4" s="82" t="s">
        <v>263</v>
      </c>
      <c r="B4" s="82"/>
      <c r="C4" s="82"/>
      <c r="D4" s="82"/>
      <c r="E4" s="82"/>
      <c r="F4" s="15"/>
      <c r="G4" s="9" t="s">
        <v>4</v>
      </c>
    </row>
    <row r="5" spans="1:6" s="8" customFormat="1" ht="7.5" customHeight="1">
      <c r="A5" s="4"/>
      <c r="B5" s="4"/>
      <c r="C5" s="4"/>
      <c r="D5" s="4"/>
      <c r="E5" s="15"/>
      <c r="F5" s="15"/>
    </row>
    <row r="6" spans="1:7" ht="24" customHeight="1">
      <c r="A6" s="80" t="s">
        <v>0</v>
      </c>
      <c r="B6" s="80"/>
      <c r="C6" s="80"/>
      <c r="D6" s="80"/>
      <c r="E6" s="80" t="s">
        <v>40</v>
      </c>
      <c r="F6" s="90"/>
      <c r="G6" s="90"/>
    </row>
    <row r="7" spans="1:7" ht="24" customHeight="1">
      <c r="A7" s="85" t="s">
        <v>22</v>
      </c>
      <c r="B7" s="86"/>
      <c r="C7" s="87"/>
      <c r="D7" s="80" t="s">
        <v>23</v>
      </c>
      <c r="E7" s="80" t="s">
        <v>17</v>
      </c>
      <c r="F7" s="88" t="s">
        <v>2</v>
      </c>
      <c r="G7" s="80" t="s">
        <v>3</v>
      </c>
    </row>
    <row r="8" spans="1:7" s="10" customFormat="1" ht="24" customHeight="1">
      <c r="A8" s="7" t="s">
        <v>18</v>
      </c>
      <c r="B8" s="7" t="s">
        <v>19</v>
      </c>
      <c r="C8" s="7" t="s">
        <v>21</v>
      </c>
      <c r="D8" s="80"/>
      <c r="E8" s="80"/>
      <c r="F8" s="89"/>
      <c r="G8" s="80"/>
    </row>
    <row r="9" spans="1:7" ht="24" customHeight="1">
      <c r="A9" s="7">
        <v>229</v>
      </c>
      <c r="B9" s="7"/>
      <c r="C9" s="7"/>
      <c r="D9" s="14" t="s">
        <v>6</v>
      </c>
      <c r="E9" s="13"/>
      <c r="F9" s="13"/>
      <c r="G9" s="13"/>
    </row>
    <row r="10" spans="1:7" ht="24" customHeight="1">
      <c r="A10" s="7">
        <v>229</v>
      </c>
      <c r="B10" s="16" t="s">
        <v>29</v>
      </c>
      <c r="C10" s="16"/>
      <c r="D10" s="14" t="s">
        <v>30</v>
      </c>
      <c r="E10" s="13"/>
      <c r="F10" s="13"/>
      <c r="G10" s="13"/>
    </row>
    <row r="11" spans="1:7" ht="24" customHeight="1">
      <c r="A11" s="7">
        <v>229</v>
      </c>
      <c r="B11" s="16" t="s">
        <v>32</v>
      </c>
      <c r="C11" s="16" t="s">
        <v>31</v>
      </c>
      <c r="D11" s="14" t="s">
        <v>33</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80" t="s">
        <v>17</v>
      </c>
      <c r="B21" s="80"/>
      <c r="C21" s="80"/>
      <c r="D21" s="80"/>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3"/>
  <sheetViews>
    <sheetView zoomScale="85" zoomScaleNormal="85" zoomScalePageLayoutView="0" workbookViewId="0" topLeftCell="A1">
      <selection activeCell="A4" sqref="A4:C4"/>
    </sheetView>
  </sheetViews>
  <sheetFormatPr defaultColWidth="8.00390625" defaultRowHeight="14.25"/>
  <cols>
    <col min="1" max="2" width="11.75390625" style="11" customWidth="1"/>
    <col min="3" max="3" width="52.50390625" style="11" customWidth="1"/>
    <col min="4" max="5" width="14.75390625" style="10" customWidth="1"/>
    <col min="6" max="6" width="14.75390625" style="50" customWidth="1"/>
    <col min="7" max="252" width="8.00390625" style="11" customWidth="1"/>
    <col min="253" max="16384" width="8.00390625" style="11" customWidth="1"/>
  </cols>
  <sheetData>
    <row r="1" ht="18" customHeight="1">
      <c r="F1" s="48"/>
    </row>
    <row r="2" spans="1:6" s="8" customFormat="1" ht="22.5" customHeight="1">
      <c r="A2" s="78" t="s">
        <v>58</v>
      </c>
      <c r="B2" s="78"/>
      <c r="C2" s="78"/>
      <c r="D2" s="78"/>
      <c r="E2" s="78"/>
      <c r="F2" s="78"/>
    </row>
    <row r="3" spans="1:6" s="8" customFormat="1" ht="7.5" customHeight="1">
      <c r="A3" s="11"/>
      <c r="B3" s="11"/>
      <c r="C3" s="11"/>
      <c r="D3" s="10"/>
      <c r="E3" s="10"/>
      <c r="F3" s="10"/>
    </row>
    <row r="4" spans="1:6" s="8" customFormat="1" ht="18" customHeight="1">
      <c r="A4" s="82" t="s">
        <v>263</v>
      </c>
      <c r="B4" s="95"/>
      <c r="C4" s="82"/>
      <c r="D4" s="48"/>
      <c r="E4" s="48"/>
      <c r="F4" s="10" t="s">
        <v>4</v>
      </c>
    </row>
    <row r="5" spans="1:6" s="8" customFormat="1" ht="7.5" customHeight="1">
      <c r="A5" s="4"/>
      <c r="B5" s="4"/>
      <c r="C5" s="4"/>
      <c r="D5" s="49"/>
      <c r="E5" s="49"/>
      <c r="F5" s="10"/>
    </row>
    <row r="6" spans="1:6" ht="24" customHeight="1">
      <c r="A6" s="80" t="s">
        <v>0</v>
      </c>
      <c r="B6" s="80"/>
      <c r="C6" s="80"/>
      <c r="D6" s="80" t="s">
        <v>41</v>
      </c>
      <c r="E6" s="80"/>
      <c r="F6" s="81"/>
    </row>
    <row r="7" spans="1:6" ht="24" customHeight="1">
      <c r="A7" s="80" t="s">
        <v>35</v>
      </c>
      <c r="B7" s="80"/>
      <c r="C7" s="80" t="s">
        <v>34</v>
      </c>
      <c r="D7" s="80" t="s">
        <v>17</v>
      </c>
      <c r="E7" s="80" t="s">
        <v>37</v>
      </c>
      <c r="F7" s="80" t="s">
        <v>38</v>
      </c>
    </row>
    <row r="8" spans="1:6" ht="24" customHeight="1">
      <c r="A8" s="7" t="s">
        <v>18</v>
      </c>
      <c r="B8" s="7" t="s">
        <v>36</v>
      </c>
      <c r="C8" s="80"/>
      <c r="D8" s="81"/>
      <c r="E8" s="81"/>
      <c r="F8" s="81"/>
    </row>
    <row r="9" spans="1:6" ht="24" customHeight="1">
      <c r="A9" s="68">
        <v>301</v>
      </c>
      <c r="B9" s="68"/>
      <c r="C9" s="69" t="s">
        <v>126</v>
      </c>
      <c r="D9" s="70">
        <f>E9+F9</f>
        <v>8235405</v>
      </c>
      <c r="E9" s="70">
        <f>SUM(E10:E18)</f>
        <v>8235405</v>
      </c>
      <c r="F9" s="71"/>
    </row>
    <row r="10" spans="1:6" ht="24" customHeight="1">
      <c r="A10" s="68">
        <v>301</v>
      </c>
      <c r="B10" s="68" t="s">
        <v>113</v>
      </c>
      <c r="C10" s="69" t="s">
        <v>127</v>
      </c>
      <c r="D10" s="70">
        <f aca="true" t="shared" si="0" ref="D10:D43">E10+F10</f>
        <v>970188</v>
      </c>
      <c r="E10" s="70">
        <v>970188</v>
      </c>
      <c r="F10" s="71"/>
    </row>
    <row r="11" spans="1:6" ht="24" customHeight="1">
      <c r="A11" s="68">
        <v>301</v>
      </c>
      <c r="B11" s="68" t="s">
        <v>111</v>
      </c>
      <c r="C11" s="72" t="s">
        <v>128</v>
      </c>
      <c r="D11" s="70">
        <f t="shared" si="0"/>
        <v>199932</v>
      </c>
      <c r="E11" s="70">
        <v>199932</v>
      </c>
      <c r="F11" s="71"/>
    </row>
    <row r="12" spans="1:6" ht="24" customHeight="1">
      <c r="A12" s="68">
        <v>301</v>
      </c>
      <c r="B12" s="68" t="s">
        <v>265</v>
      </c>
      <c r="C12" s="69" t="s">
        <v>129</v>
      </c>
      <c r="D12" s="70">
        <f t="shared" si="0"/>
        <v>6383</v>
      </c>
      <c r="E12" s="70">
        <v>6383</v>
      </c>
      <c r="F12" s="71"/>
    </row>
    <row r="13" spans="1:6" ht="24" customHeight="1">
      <c r="A13" s="68">
        <v>301</v>
      </c>
      <c r="B13" s="68" t="s">
        <v>130</v>
      </c>
      <c r="C13" s="69" t="s">
        <v>131</v>
      </c>
      <c r="D13" s="70">
        <f t="shared" si="0"/>
        <v>627900</v>
      </c>
      <c r="E13" s="70">
        <v>627900</v>
      </c>
      <c r="F13" s="71"/>
    </row>
    <row r="14" spans="1:6" ht="24" customHeight="1">
      <c r="A14" s="68">
        <v>301</v>
      </c>
      <c r="B14" s="68" t="s">
        <v>170</v>
      </c>
      <c r="C14" s="69" t="s">
        <v>132</v>
      </c>
      <c r="D14" s="70">
        <f t="shared" si="0"/>
        <v>228480</v>
      </c>
      <c r="E14" s="70">
        <v>228480</v>
      </c>
      <c r="F14" s="71"/>
    </row>
    <row r="15" spans="1:6" ht="24" customHeight="1">
      <c r="A15" s="68">
        <v>301</v>
      </c>
      <c r="B15" s="68" t="s">
        <v>266</v>
      </c>
      <c r="C15" s="69" t="s">
        <v>133</v>
      </c>
      <c r="D15" s="70">
        <f t="shared" si="0"/>
        <v>3429600</v>
      </c>
      <c r="E15" s="70">
        <v>3429600</v>
      </c>
      <c r="F15" s="71"/>
    </row>
    <row r="16" spans="1:6" ht="24" customHeight="1">
      <c r="A16" s="68">
        <v>301</v>
      </c>
      <c r="B16" s="68" t="s">
        <v>267</v>
      </c>
      <c r="C16" s="69" t="s">
        <v>268</v>
      </c>
      <c r="D16" s="70">
        <f t="shared" si="0"/>
        <v>919944</v>
      </c>
      <c r="E16" s="70">
        <v>919944</v>
      </c>
      <c r="F16" s="71"/>
    </row>
    <row r="17" spans="1:6" ht="24" customHeight="1">
      <c r="A17" s="68">
        <v>301</v>
      </c>
      <c r="B17" s="68" t="s">
        <v>165</v>
      </c>
      <c r="C17" s="69" t="s">
        <v>269</v>
      </c>
      <c r="D17" s="70">
        <f t="shared" si="0"/>
        <v>367978</v>
      </c>
      <c r="E17" s="70">
        <v>367978</v>
      </c>
      <c r="F17" s="71"/>
    </row>
    <row r="18" spans="1:6" s="8" customFormat="1" ht="24" customHeight="1">
      <c r="A18" s="68">
        <v>301</v>
      </c>
      <c r="B18" s="68">
        <v>99</v>
      </c>
      <c r="C18" s="69" t="s">
        <v>134</v>
      </c>
      <c r="D18" s="70">
        <f t="shared" si="0"/>
        <v>1485000</v>
      </c>
      <c r="E18" s="70">
        <v>1485000</v>
      </c>
      <c r="F18" s="71"/>
    </row>
    <row r="19" spans="1:6" s="8" customFormat="1" ht="24" customHeight="1">
      <c r="A19" s="68">
        <v>302</v>
      </c>
      <c r="B19" s="68"/>
      <c r="C19" s="69" t="s">
        <v>135</v>
      </c>
      <c r="D19" s="70">
        <f t="shared" si="0"/>
        <v>1801042</v>
      </c>
      <c r="E19" s="73"/>
      <c r="F19" s="71">
        <f>SUM(F20:F35)</f>
        <v>1801042</v>
      </c>
    </row>
    <row r="20" spans="1:6" s="8" customFormat="1" ht="24" customHeight="1">
      <c r="A20" s="68">
        <v>302</v>
      </c>
      <c r="B20" s="68" t="s">
        <v>113</v>
      </c>
      <c r="C20" s="69" t="s">
        <v>136</v>
      </c>
      <c r="D20" s="70">
        <f>E20+F20</f>
        <v>90950</v>
      </c>
      <c r="E20" s="74"/>
      <c r="F20" s="70">
        <v>90950</v>
      </c>
    </row>
    <row r="21" spans="1:6" s="8" customFormat="1" ht="24" customHeight="1">
      <c r="A21" s="68">
        <v>302</v>
      </c>
      <c r="B21" s="68" t="s">
        <v>111</v>
      </c>
      <c r="C21" s="69" t="s">
        <v>137</v>
      </c>
      <c r="D21" s="70">
        <f aca="true" t="shared" si="1" ref="D21:D34">E21+F21</f>
        <v>10050</v>
      </c>
      <c r="E21" s="74"/>
      <c r="F21" s="70">
        <v>10050</v>
      </c>
    </row>
    <row r="22" spans="1:6" s="8" customFormat="1" ht="22.5" customHeight="1">
      <c r="A22" s="68">
        <v>302</v>
      </c>
      <c r="B22" s="68" t="s">
        <v>115</v>
      </c>
      <c r="C22" s="75" t="s">
        <v>138</v>
      </c>
      <c r="D22" s="70">
        <f t="shared" si="1"/>
        <v>28000</v>
      </c>
      <c r="E22" s="74"/>
      <c r="F22" s="70">
        <v>28000</v>
      </c>
    </row>
    <row r="23" spans="1:6" s="8" customFormat="1" ht="22.5" customHeight="1">
      <c r="A23" s="68">
        <v>302</v>
      </c>
      <c r="B23" s="68" t="s">
        <v>170</v>
      </c>
      <c r="C23" s="75" t="s">
        <v>139</v>
      </c>
      <c r="D23" s="70">
        <f t="shared" si="1"/>
        <v>99000</v>
      </c>
      <c r="E23" s="74"/>
      <c r="F23" s="70">
        <v>99000</v>
      </c>
    </row>
    <row r="24" spans="1:6" s="8" customFormat="1" ht="22.5" customHeight="1">
      <c r="A24" s="68">
        <v>302</v>
      </c>
      <c r="B24" s="68" t="s">
        <v>266</v>
      </c>
      <c r="C24" s="75" t="s">
        <v>140</v>
      </c>
      <c r="D24" s="70">
        <f t="shared" si="1"/>
        <v>25000</v>
      </c>
      <c r="E24" s="74"/>
      <c r="F24" s="70">
        <v>25000</v>
      </c>
    </row>
    <row r="25" spans="1:6" ht="22.5" customHeight="1">
      <c r="A25" s="68">
        <v>302</v>
      </c>
      <c r="B25" s="68" t="s">
        <v>165</v>
      </c>
      <c r="C25" s="72" t="s">
        <v>141</v>
      </c>
      <c r="D25" s="70">
        <f t="shared" si="1"/>
        <v>448952</v>
      </c>
      <c r="E25" s="74"/>
      <c r="F25" s="70">
        <v>448952</v>
      </c>
    </row>
    <row r="26" spans="1:6" ht="22.5" customHeight="1">
      <c r="A26" s="68">
        <v>302</v>
      </c>
      <c r="B26" s="68">
        <v>11</v>
      </c>
      <c r="C26" s="72" t="s">
        <v>142</v>
      </c>
      <c r="D26" s="70">
        <f t="shared" si="1"/>
        <v>3000</v>
      </c>
      <c r="E26" s="74"/>
      <c r="F26" s="70">
        <v>3000</v>
      </c>
    </row>
    <row r="27" spans="1:6" ht="22.5" customHeight="1">
      <c r="A27" s="68">
        <v>302</v>
      </c>
      <c r="B27" s="68">
        <v>13</v>
      </c>
      <c r="C27" s="72" t="s">
        <v>143</v>
      </c>
      <c r="D27" s="70">
        <f t="shared" si="1"/>
        <v>135800</v>
      </c>
      <c r="E27" s="74"/>
      <c r="F27" s="70">
        <v>135800</v>
      </c>
    </row>
    <row r="28" spans="1:6" ht="22.5" customHeight="1">
      <c r="A28" s="68">
        <v>302</v>
      </c>
      <c r="B28" s="68">
        <v>14</v>
      </c>
      <c r="C28" s="72" t="s">
        <v>260</v>
      </c>
      <c r="D28" s="70">
        <f t="shared" si="1"/>
        <v>104000</v>
      </c>
      <c r="E28" s="74"/>
      <c r="F28" s="70">
        <v>104000</v>
      </c>
    </row>
    <row r="29" spans="1:6" ht="22.5" customHeight="1">
      <c r="A29" s="68">
        <v>302</v>
      </c>
      <c r="B29" s="68">
        <v>16</v>
      </c>
      <c r="C29" s="72" t="s">
        <v>144</v>
      </c>
      <c r="D29" s="70">
        <f t="shared" si="1"/>
        <v>80996</v>
      </c>
      <c r="E29" s="74"/>
      <c r="F29" s="70">
        <v>80996</v>
      </c>
    </row>
    <row r="30" spans="1:6" ht="22.5" customHeight="1">
      <c r="A30" s="68">
        <v>302</v>
      </c>
      <c r="B30" s="68">
        <v>17</v>
      </c>
      <c r="C30" s="72" t="s">
        <v>145</v>
      </c>
      <c r="D30" s="70">
        <f t="shared" si="1"/>
        <v>6000</v>
      </c>
      <c r="E30" s="74"/>
      <c r="F30" s="70">
        <v>6000</v>
      </c>
    </row>
    <row r="31" spans="1:6" ht="22.5" customHeight="1">
      <c r="A31" s="68">
        <v>302</v>
      </c>
      <c r="B31" s="68">
        <v>18</v>
      </c>
      <c r="C31" s="72" t="s">
        <v>146</v>
      </c>
      <c r="D31" s="70">
        <f t="shared" si="1"/>
        <v>6000</v>
      </c>
      <c r="E31" s="74"/>
      <c r="F31" s="70">
        <v>6000</v>
      </c>
    </row>
    <row r="32" spans="1:6" ht="22.5" customHeight="1">
      <c r="A32" s="68">
        <v>302</v>
      </c>
      <c r="B32" s="68">
        <v>26</v>
      </c>
      <c r="C32" s="72" t="s">
        <v>147</v>
      </c>
      <c r="D32" s="70">
        <f t="shared" si="1"/>
        <v>432000</v>
      </c>
      <c r="E32" s="74"/>
      <c r="F32" s="70">
        <v>432000</v>
      </c>
    </row>
    <row r="33" spans="1:6" ht="22.5" customHeight="1">
      <c r="A33" s="68">
        <v>302</v>
      </c>
      <c r="B33" s="68">
        <v>29</v>
      </c>
      <c r="C33" s="72" t="s">
        <v>148</v>
      </c>
      <c r="D33" s="70">
        <f t="shared" si="1"/>
        <v>91994</v>
      </c>
      <c r="E33" s="74"/>
      <c r="F33" s="70">
        <v>91994</v>
      </c>
    </row>
    <row r="34" spans="1:6" ht="22.5" customHeight="1">
      <c r="A34" s="68">
        <v>302</v>
      </c>
      <c r="B34" s="68">
        <v>30</v>
      </c>
      <c r="C34" s="72" t="s">
        <v>149</v>
      </c>
      <c r="D34" s="70">
        <f t="shared" si="1"/>
        <v>144000</v>
      </c>
      <c r="E34" s="74"/>
      <c r="F34" s="70">
        <v>144000</v>
      </c>
    </row>
    <row r="35" spans="1:6" ht="22.5" customHeight="1">
      <c r="A35" s="68">
        <v>302</v>
      </c>
      <c r="B35" s="68">
        <v>99</v>
      </c>
      <c r="C35" s="72" t="s">
        <v>150</v>
      </c>
      <c r="D35" s="70">
        <f t="shared" si="0"/>
        <v>95300</v>
      </c>
      <c r="E35" s="74"/>
      <c r="F35" s="70">
        <v>95300</v>
      </c>
    </row>
    <row r="36" spans="1:6" ht="22.5" customHeight="1">
      <c r="A36" s="68">
        <v>303</v>
      </c>
      <c r="B36" s="68"/>
      <c r="C36" s="72" t="s">
        <v>151</v>
      </c>
      <c r="D36" s="70">
        <f t="shared" si="0"/>
        <v>343970</v>
      </c>
      <c r="E36" s="70">
        <f>SUM(E37:E39)</f>
        <v>343970</v>
      </c>
      <c r="F36" s="71"/>
    </row>
    <row r="37" spans="1:6" ht="22.5" customHeight="1">
      <c r="A37" s="68">
        <v>303</v>
      </c>
      <c r="B37" s="68" t="s">
        <v>111</v>
      </c>
      <c r="C37" s="72" t="s">
        <v>152</v>
      </c>
      <c r="D37" s="70">
        <f t="shared" si="0"/>
        <v>12000</v>
      </c>
      <c r="E37" s="70">
        <v>12000</v>
      </c>
      <c r="F37" s="71"/>
    </row>
    <row r="38" spans="1:6" ht="22.5" customHeight="1">
      <c r="A38" s="68">
        <v>303</v>
      </c>
      <c r="B38" s="68">
        <v>11</v>
      </c>
      <c r="C38" s="72" t="s">
        <v>153</v>
      </c>
      <c r="D38" s="70">
        <f t="shared" si="0"/>
        <v>321980</v>
      </c>
      <c r="E38" s="70">
        <v>321980</v>
      </c>
      <c r="F38" s="71"/>
    </row>
    <row r="39" spans="1:6" ht="22.5" customHeight="1">
      <c r="A39" s="68">
        <v>303</v>
      </c>
      <c r="B39" s="68">
        <v>99</v>
      </c>
      <c r="C39" s="72" t="s">
        <v>154</v>
      </c>
      <c r="D39" s="70">
        <f t="shared" si="0"/>
        <v>9990</v>
      </c>
      <c r="E39" s="70">
        <v>9990</v>
      </c>
      <c r="F39" s="71"/>
    </row>
    <row r="40" spans="1:6" ht="22.5" customHeight="1">
      <c r="A40" s="68">
        <v>310</v>
      </c>
      <c r="B40" s="68"/>
      <c r="C40" s="72" t="s">
        <v>155</v>
      </c>
      <c r="D40" s="70">
        <f t="shared" si="0"/>
        <v>458000</v>
      </c>
      <c r="E40" s="70"/>
      <c r="F40" s="71">
        <f>SUM(F41:F42)</f>
        <v>458000</v>
      </c>
    </row>
    <row r="41" spans="1:6" ht="22.5" customHeight="1">
      <c r="A41" s="68">
        <v>310</v>
      </c>
      <c r="B41" s="68" t="s">
        <v>111</v>
      </c>
      <c r="C41" s="72" t="s">
        <v>156</v>
      </c>
      <c r="D41" s="70">
        <f t="shared" si="0"/>
        <v>448000</v>
      </c>
      <c r="E41" s="70"/>
      <c r="F41" s="71">
        <v>448000</v>
      </c>
    </row>
    <row r="42" spans="1:6" ht="22.5" customHeight="1">
      <c r="A42" s="68">
        <v>310</v>
      </c>
      <c r="B42" s="68">
        <v>99</v>
      </c>
      <c r="C42" s="72" t="s">
        <v>157</v>
      </c>
      <c r="D42" s="70">
        <f t="shared" si="0"/>
        <v>10000</v>
      </c>
      <c r="E42" s="70"/>
      <c r="F42" s="71">
        <v>10000</v>
      </c>
    </row>
    <row r="43" spans="1:6" ht="22.5" customHeight="1">
      <c r="A43" s="92" t="s">
        <v>158</v>
      </c>
      <c r="B43" s="93"/>
      <c r="C43" s="94"/>
      <c r="D43" s="70">
        <f t="shared" si="0"/>
        <v>10838417</v>
      </c>
      <c r="E43" s="70">
        <f>E9+E36</f>
        <v>8579375</v>
      </c>
      <c r="F43" s="70">
        <f>F19+F40</f>
        <v>2259042</v>
      </c>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sheetData>
  <sheetProtection/>
  <mergeCells count="10">
    <mergeCell ref="A43:C43"/>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8" sqref="A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6"/>
      <c r="B2" s="96"/>
      <c r="C2" s="96"/>
      <c r="D2" s="96"/>
      <c r="E2" s="96"/>
      <c r="F2" s="96"/>
    </row>
    <row r="3" spans="1:7" ht="36" customHeight="1">
      <c r="A3" s="78" t="s">
        <v>163</v>
      </c>
      <c r="B3" s="78"/>
      <c r="C3" s="78"/>
      <c r="D3" s="78"/>
      <c r="E3" s="78"/>
      <c r="F3" s="78"/>
      <c r="G3" s="82"/>
    </row>
    <row r="4" spans="1:7" s="26" customFormat="1" ht="29.25" customHeight="1">
      <c r="A4" s="26" t="s">
        <v>263</v>
      </c>
      <c r="G4" s="27" t="s">
        <v>48</v>
      </c>
    </row>
    <row r="5" spans="1:7" s="28" customFormat="1" ht="32.25" customHeight="1">
      <c r="A5" s="101" t="s">
        <v>55</v>
      </c>
      <c r="B5" s="102"/>
      <c r="C5" s="102"/>
      <c r="D5" s="102"/>
      <c r="E5" s="102"/>
      <c r="F5" s="103"/>
      <c r="G5" s="104" t="s">
        <v>57</v>
      </c>
    </row>
    <row r="6" spans="1:7" s="28" customFormat="1" ht="32.25" customHeight="1">
      <c r="A6" s="99" t="s">
        <v>17</v>
      </c>
      <c r="B6" s="99" t="s">
        <v>49</v>
      </c>
      <c r="C6" s="99" t="s">
        <v>54</v>
      </c>
      <c r="D6" s="98" t="s">
        <v>50</v>
      </c>
      <c r="E6" s="81"/>
      <c r="F6" s="81"/>
      <c r="G6" s="105"/>
    </row>
    <row r="7" spans="1:7" s="28" customFormat="1" ht="32.25" customHeight="1">
      <c r="A7" s="100"/>
      <c r="B7" s="100"/>
      <c r="C7" s="100"/>
      <c r="D7" s="29" t="s">
        <v>51</v>
      </c>
      <c r="E7" s="29" t="s">
        <v>52</v>
      </c>
      <c r="F7" s="29" t="s">
        <v>53</v>
      </c>
      <c r="G7" s="106"/>
    </row>
    <row r="8" spans="1:7" s="26" customFormat="1" ht="67.5" customHeight="1">
      <c r="A8" s="30">
        <v>0.6</v>
      </c>
      <c r="B8" s="30"/>
      <c r="C8" s="30">
        <v>0.6</v>
      </c>
      <c r="D8" s="30"/>
      <c r="E8" s="30"/>
      <c r="F8" s="30"/>
      <c r="G8" s="30"/>
    </row>
    <row r="18" spans="1:6" ht="30.75" customHeight="1">
      <c r="A18" s="97"/>
      <c r="B18" s="97"/>
      <c r="C18" s="97"/>
      <c r="D18" s="97"/>
      <c r="E18" s="97"/>
      <c r="F18" s="9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7">
      <selection activeCell="F12" sqref="F12"/>
    </sheetView>
  </sheetViews>
  <sheetFormatPr defaultColWidth="9.00390625" defaultRowHeight="14.25"/>
  <cols>
    <col min="1" max="1" width="121.375" style="33" customWidth="1"/>
    <col min="13" max="13" width="13.25390625" style="0" customWidth="1"/>
  </cols>
  <sheetData>
    <row r="1" spans="1:13" ht="69" customHeight="1">
      <c r="A1" s="42" t="s">
        <v>104</v>
      </c>
      <c r="B1" s="21"/>
      <c r="C1" s="21"/>
      <c r="D1" s="21"/>
      <c r="E1" s="21"/>
      <c r="F1" s="21"/>
      <c r="G1" s="21"/>
      <c r="H1" s="21"/>
      <c r="I1" s="21"/>
      <c r="J1" s="21"/>
      <c r="K1" s="21"/>
      <c r="L1" s="21"/>
      <c r="M1" s="21"/>
    </row>
    <row r="2" spans="1:13" ht="24" customHeight="1">
      <c r="A2" s="43" t="s">
        <v>101</v>
      </c>
      <c r="B2" s="21"/>
      <c r="C2" s="21"/>
      <c r="D2" s="21"/>
      <c r="E2" s="21"/>
      <c r="F2" s="21"/>
      <c r="G2" s="21"/>
      <c r="H2" s="21"/>
      <c r="I2" s="21"/>
      <c r="J2" s="21"/>
      <c r="K2" s="21"/>
      <c r="L2" s="21"/>
      <c r="M2" s="21"/>
    </row>
    <row r="3" spans="1:13" ht="24" customHeight="1">
      <c r="A3" s="43" t="s">
        <v>102</v>
      </c>
      <c r="B3" s="21"/>
      <c r="C3" s="21"/>
      <c r="D3" s="21"/>
      <c r="E3" s="21"/>
      <c r="F3" s="21"/>
      <c r="G3" s="21"/>
      <c r="H3" s="21"/>
      <c r="I3" s="21"/>
      <c r="J3" s="21"/>
      <c r="K3" s="21"/>
      <c r="L3" s="21"/>
      <c r="M3" s="21"/>
    </row>
    <row r="4" spans="1:13" ht="58.5">
      <c r="A4" s="66" t="s">
        <v>273</v>
      </c>
      <c r="B4" s="21"/>
      <c r="C4" s="21"/>
      <c r="D4" s="21"/>
      <c r="E4" s="21"/>
      <c r="F4" s="21"/>
      <c r="G4" s="21"/>
      <c r="H4" s="21"/>
      <c r="I4" s="21"/>
      <c r="J4" s="21"/>
      <c r="K4" s="21"/>
      <c r="L4" s="21"/>
      <c r="M4" s="21"/>
    </row>
    <row r="5" spans="1:13" ht="39">
      <c r="A5" s="43" t="s">
        <v>212</v>
      </c>
      <c r="B5" s="21"/>
      <c r="C5" s="21"/>
      <c r="D5" s="21"/>
      <c r="E5" s="21"/>
      <c r="F5" s="21"/>
      <c r="G5" s="21"/>
      <c r="H5" s="21"/>
      <c r="I5" s="21"/>
      <c r="J5" s="21"/>
      <c r="K5" s="21"/>
      <c r="L5" s="21"/>
      <c r="M5" s="21"/>
    </row>
    <row r="6" spans="1:13" ht="58.5">
      <c r="A6" s="41" t="s">
        <v>215</v>
      </c>
      <c r="B6" s="21"/>
      <c r="C6" s="21"/>
      <c r="D6" s="21"/>
      <c r="E6" s="21"/>
      <c r="F6" s="21"/>
      <c r="G6" s="21"/>
      <c r="H6" s="21"/>
      <c r="I6" s="21"/>
      <c r="J6" s="21"/>
      <c r="K6" s="21"/>
      <c r="L6" s="21"/>
      <c r="M6" s="21"/>
    </row>
    <row r="7" spans="1:13" ht="39">
      <c r="A7" s="41" t="s">
        <v>213</v>
      </c>
      <c r="B7" s="21"/>
      <c r="C7" s="21"/>
      <c r="D7" s="21"/>
      <c r="E7" s="21"/>
      <c r="F7" s="21"/>
      <c r="G7" s="21"/>
      <c r="H7" s="21"/>
      <c r="I7" s="21"/>
      <c r="J7" s="21"/>
      <c r="K7" s="21"/>
      <c r="L7" s="21"/>
      <c r="M7" s="21"/>
    </row>
    <row r="8" spans="1:13" ht="24" customHeight="1">
      <c r="A8" s="41" t="s">
        <v>103</v>
      </c>
      <c r="B8" s="21"/>
      <c r="C8" s="21"/>
      <c r="D8" s="21"/>
      <c r="E8" s="21"/>
      <c r="F8" s="21"/>
      <c r="G8" s="21"/>
      <c r="H8" s="21"/>
      <c r="I8" s="21"/>
      <c r="J8" s="21"/>
      <c r="K8" s="21"/>
      <c r="L8" s="21"/>
      <c r="M8" s="21"/>
    </row>
    <row r="9" ht="58.5">
      <c r="A9" s="41" t="s">
        <v>216</v>
      </c>
    </row>
    <row r="10" ht="6" customHeight="1">
      <c r="A10" s="40"/>
    </row>
    <row r="11" ht="128.25" customHeight="1">
      <c r="A11" s="43" t="s">
        <v>214</v>
      </c>
    </row>
    <row r="12" ht="78">
      <c r="A12" s="43" t="s">
        <v>274</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5"/>
  <sheetViews>
    <sheetView zoomScalePageLayoutView="0" workbookViewId="0" topLeftCell="A1">
      <selection activeCell="A3" sqref="A3:H3"/>
    </sheetView>
  </sheetViews>
  <sheetFormatPr defaultColWidth="9.00390625" defaultRowHeight="14.25"/>
  <cols>
    <col min="1" max="1" width="13.875" style="34" customWidth="1"/>
    <col min="2" max="2" width="13.625" style="39" bestFit="1" customWidth="1"/>
    <col min="3" max="3" width="12.75390625" style="39" bestFit="1" customWidth="1"/>
    <col min="4" max="4" width="1.37890625" style="39" bestFit="1" customWidth="1"/>
    <col min="5" max="5" width="12.75390625" style="39" bestFit="1" customWidth="1"/>
    <col min="6" max="6" width="8.75390625" style="39" bestFit="1" customWidth="1"/>
    <col min="7" max="7" width="6.25390625" style="39" bestFit="1" customWidth="1"/>
    <col min="8" max="16384" width="9.00390625" style="34" customWidth="1"/>
  </cols>
  <sheetData>
    <row r="1" spans="1:8" ht="46.5" customHeight="1">
      <c r="A1" s="143" t="s">
        <v>65</v>
      </c>
      <c r="B1" s="144"/>
      <c r="C1" s="144"/>
      <c r="D1" s="144"/>
      <c r="E1" s="144"/>
      <c r="F1" s="144"/>
      <c r="G1" s="144"/>
      <c r="H1" s="145"/>
    </row>
    <row r="2" spans="1:8" ht="33" customHeight="1">
      <c r="A2" s="127" t="s">
        <v>66</v>
      </c>
      <c r="B2" s="113"/>
      <c r="C2" s="113"/>
      <c r="D2" s="113"/>
      <c r="E2" s="113"/>
      <c r="F2" s="113"/>
      <c r="G2" s="113"/>
      <c r="H2" s="114"/>
    </row>
    <row r="3" spans="1:8" ht="25.5" customHeight="1">
      <c r="A3" s="138" t="s">
        <v>264</v>
      </c>
      <c r="B3" s="146"/>
      <c r="C3" s="146"/>
      <c r="D3" s="146"/>
      <c r="E3" s="146"/>
      <c r="F3" s="146"/>
      <c r="G3" s="146"/>
      <c r="H3" s="139"/>
    </row>
    <row r="4" spans="1:8" ht="25.5" customHeight="1">
      <c r="A4" s="35" t="s">
        <v>67</v>
      </c>
      <c r="B4" s="134" t="s">
        <v>219</v>
      </c>
      <c r="C4" s="113"/>
      <c r="D4" s="113"/>
      <c r="E4" s="113"/>
      <c r="F4" s="113"/>
      <c r="G4" s="113"/>
      <c r="H4" s="114"/>
    </row>
    <row r="5" spans="1:8" ht="25.5" customHeight="1">
      <c r="A5" s="147" t="s">
        <v>68</v>
      </c>
      <c r="B5" s="149" t="s">
        <v>217</v>
      </c>
      <c r="C5" s="108"/>
      <c r="D5" s="108"/>
      <c r="E5" s="108"/>
      <c r="F5" s="108"/>
      <c r="G5" s="108"/>
      <c r="H5" s="109"/>
    </row>
    <row r="6" spans="1:8" ht="25.5" customHeight="1">
      <c r="A6" s="148"/>
      <c r="B6" s="107" t="s">
        <v>69</v>
      </c>
      <c r="C6" s="108"/>
      <c r="D6" s="108"/>
      <c r="E6" s="108"/>
      <c r="F6" s="108"/>
      <c r="G6" s="108"/>
      <c r="H6" s="109"/>
    </row>
    <row r="7" spans="1:8" ht="45" customHeight="1">
      <c r="A7" s="35" t="s">
        <v>70</v>
      </c>
      <c r="B7" s="149" t="s">
        <v>218</v>
      </c>
      <c r="C7" s="108"/>
      <c r="D7" s="108"/>
      <c r="E7" s="108"/>
      <c r="F7" s="108"/>
      <c r="G7" s="108"/>
      <c r="H7" s="109"/>
    </row>
    <row r="8" spans="1:8" ht="25.5" customHeight="1">
      <c r="A8" s="35" t="s">
        <v>71</v>
      </c>
      <c r="B8" s="61" t="s">
        <v>220</v>
      </c>
      <c r="C8" s="36" t="s">
        <v>72</v>
      </c>
      <c r="D8" s="150" t="s">
        <v>221</v>
      </c>
      <c r="E8" s="139"/>
      <c r="F8" s="36" t="s">
        <v>73</v>
      </c>
      <c r="G8" s="138">
        <v>13501848986</v>
      </c>
      <c r="H8" s="139"/>
    </row>
    <row r="9" spans="1:8" ht="25.5" customHeight="1">
      <c r="A9" s="35" t="s">
        <v>74</v>
      </c>
      <c r="B9" s="127">
        <v>2017.1</v>
      </c>
      <c r="C9" s="114"/>
      <c r="D9" s="127" t="s">
        <v>75</v>
      </c>
      <c r="E9" s="114"/>
      <c r="F9" s="127">
        <v>2017.12</v>
      </c>
      <c r="G9" s="113"/>
      <c r="H9" s="114"/>
    </row>
    <row r="10" spans="1:8" ht="62.25" customHeight="1">
      <c r="A10" s="35" t="s">
        <v>76</v>
      </c>
      <c r="B10" s="110" t="s">
        <v>231</v>
      </c>
      <c r="C10" s="111"/>
      <c r="D10" s="111"/>
      <c r="E10" s="111"/>
      <c r="F10" s="111"/>
      <c r="G10" s="111"/>
      <c r="H10" s="111"/>
    </row>
    <row r="11" spans="1:8" ht="75" customHeight="1">
      <c r="A11" s="35" t="s">
        <v>77</v>
      </c>
      <c r="B11" s="110" t="s">
        <v>227</v>
      </c>
      <c r="C11" s="111"/>
      <c r="D11" s="111"/>
      <c r="E11" s="111"/>
      <c r="F11" s="111"/>
      <c r="G11" s="111"/>
      <c r="H11" s="111"/>
    </row>
    <row r="12" spans="1:8" ht="67.5" customHeight="1">
      <c r="A12" s="56" t="s">
        <v>78</v>
      </c>
      <c r="B12" s="110" t="s">
        <v>231</v>
      </c>
      <c r="C12" s="111"/>
      <c r="D12" s="111"/>
      <c r="E12" s="111"/>
      <c r="F12" s="111"/>
      <c r="G12" s="111"/>
      <c r="H12" s="111"/>
    </row>
    <row r="13" spans="1:8" ht="119.25" customHeight="1">
      <c r="A13" s="56" t="s">
        <v>79</v>
      </c>
      <c r="B13" s="140" t="s">
        <v>232</v>
      </c>
      <c r="C13" s="141"/>
      <c r="D13" s="141"/>
      <c r="E13" s="141"/>
      <c r="F13" s="141"/>
      <c r="G13" s="141"/>
      <c r="H13" s="142"/>
    </row>
    <row r="14" spans="1:8" ht="30" customHeight="1">
      <c r="A14" s="137" t="s">
        <v>80</v>
      </c>
      <c r="B14" s="126"/>
      <c r="C14" s="137">
        <v>98000</v>
      </c>
      <c r="D14" s="126"/>
      <c r="E14" s="137" t="s">
        <v>81</v>
      </c>
      <c r="F14" s="126"/>
      <c r="G14" s="137">
        <v>98000</v>
      </c>
      <c r="H14" s="126"/>
    </row>
    <row r="15" spans="1:8" ht="30" customHeight="1">
      <c r="A15" s="137" t="s">
        <v>82</v>
      </c>
      <c r="B15" s="126"/>
      <c r="C15" s="137"/>
      <c r="D15" s="126"/>
      <c r="E15" s="137" t="s">
        <v>83</v>
      </c>
      <c r="F15" s="126"/>
      <c r="G15" s="137"/>
      <c r="H15" s="126"/>
    </row>
    <row r="16" spans="1:8" ht="25.5" customHeight="1">
      <c r="A16" s="37" t="s">
        <v>84</v>
      </c>
      <c r="B16" s="127" t="s">
        <v>85</v>
      </c>
      <c r="C16" s="113"/>
      <c r="D16" s="113"/>
      <c r="E16" s="114"/>
      <c r="F16" s="127" t="s">
        <v>86</v>
      </c>
      <c r="G16" s="113"/>
      <c r="H16" s="114"/>
    </row>
    <row r="17" spans="1:8" ht="30" customHeight="1">
      <c r="A17" s="131" t="s">
        <v>87</v>
      </c>
      <c r="B17" s="134" t="s">
        <v>222</v>
      </c>
      <c r="C17" s="113"/>
      <c r="D17" s="113"/>
      <c r="E17" s="114"/>
      <c r="F17" s="127">
        <v>8000</v>
      </c>
      <c r="G17" s="113"/>
      <c r="H17" s="114"/>
    </row>
    <row r="18" spans="1:8" ht="30" customHeight="1">
      <c r="A18" s="132"/>
      <c r="B18" s="134" t="s">
        <v>223</v>
      </c>
      <c r="C18" s="113"/>
      <c r="D18" s="113"/>
      <c r="E18" s="114"/>
      <c r="F18" s="127">
        <v>5000</v>
      </c>
      <c r="G18" s="113"/>
      <c r="H18" s="114"/>
    </row>
    <row r="19" spans="1:8" ht="30" customHeight="1">
      <c r="A19" s="132"/>
      <c r="B19" s="134" t="s">
        <v>224</v>
      </c>
      <c r="C19" s="135"/>
      <c r="D19" s="135"/>
      <c r="E19" s="136"/>
      <c r="F19" s="127">
        <v>30000</v>
      </c>
      <c r="G19" s="113"/>
      <c r="H19" s="114"/>
    </row>
    <row r="20" spans="1:8" ht="30" customHeight="1">
      <c r="A20" s="132"/>
      <c r="B20" s="134" t="s">
        <v>225</v>
      </c>
      <c r="C20" s="135"/>
      <c r="D20" s="135"/>
      <c r="E20" s="136"/>
      <c r="F20" s="127">
        <v>45000</v>
      </c>
      <c r="G20" s="113"/>
      <c r="H20" s="114"/>
    </row>
    <row r="21" spans="1:8" ht="30" customHeight="1">
      <c r="A21" s="133"/>
      <c r="B21" s="134" t="s">
        <v>226</v>
      </c>
      <c r="C21" s="135"/>
      <c r="D21" s="135"/>
      <c r="E21" s="136"/>
      <c r="F21" s="127">
        <v>10000</v>
      </c>
      <c r="G21" s="113"/>
      <c r="H21" s="114"/>
    </row>
    <row r="22" spans="1:8" ht="75" customHeight="1">
      <c r="A22" s="35" t="s">
        <v>88</v>
      </c>
      <c r="B22" s="110" t="s">
        <v>228</v>
      </c>
      <c r="C22" s="111"/>
      <c r="D22" s="111"/>
      <c r="E22" s="111"/>
      <c r="F22" s="111"/>
      <c r="G22" s="111"/>
      <c r="H22" s="111"/>
    </row>
    <row r="23" spans="1:8" ht="75" customHeight="1">
      <c r="A23" s="35" t="s">
        <v>89</v>
      </c>
      <c r="B23" s="110" t="s">
        <v>229</v>
      </c>
      <c r="C23" s="111"/>
      <c r="D23" s="111"/>
      <c r="E23" s="111"/>
      <c r="F23" s="111"/>
      <c r="G23" s="111"/>
      <c r="H23" s="111"/>
    </row>
    <row r="24" spans="1:8" ht="75" customHeight="1">
      <c r="A24" s="35" t="s">
        <v>90</v>
      </c>
      <c r="B24" s="110" t="s">
        <v>230</v>
      </c>
      <c r="C24" s="111"/>
      <c r="D24" s="111"/>
      <c r="E24" s="111"/>
      <c r="F24" s="111"/>
      <c r="G24" s="111"/>
      <c r="H24" s="111"/>
    </row>
    <row r="25" spans="1:8" ht="34.5" customHeight="1">
      <c r="A25" s="127" t="s">
        <v>91</v>
      </c>
      <c r="B25" s="113"/>
      <c r="C25" s="113"/>
      <c r="D25" s="113"/>
      <c r="E25" s="113"/>
      <c r="F25" s="113"/>
      <c r="G25" s="113"/>
      <c r="H25" s="114"/>
    </row>
    <row r="26" spans="1:8" ht="34.5" customHeight="1">
      <c r="A26" s="38" t="s">
        <v>92</v>
      </c>
      <c r="B26" s="127" t="s">
        <v>93</v>
      </c>
      <c r="C26" s="113"/>
      <c r="D26" s="114"/>
      <c r="E26" s="127" t="s">
        <v>94</v>
      </c>
      <c r="F26" s="113"/>
      <c r="G26" s="113"/>
      <c r="H26" s="114"/>
    </row>
    <row r="27" spans="1:8" ht="30" customHeight="1">
      <c r="A27" s="128" t="s">
        <v>95</v>
      </c>
      <c r="B27" s="112" t="s">
        <v>234</v>
      </c>
      <c r="C27" s="113"/>
      <c r="D27" s="114"/>
      <c r="E27" s="112" t="s">
        <v>237</v>
      </c>
      <c r="F27" s="113"/>
      <c r="G27" s="113"/>
      <c r="H27" s="114"/>
    </row>
    <row r="28" spans="1:8" ht="30" customHeight="1">
      <c r="A28" s="129"/>
      <c r="B28" s="124" t="s">
        <v>235</v>
      </c>
      <c r="C28" s="125"/>
      <c r="D28" s="126"/>
      <c r="E28" s="107">
        <f>100%</f>
        <v>1</v>
      </c>
      <c r="F28" s="108"/>
      <c r="G28" s="108"/>
      <c r="H28" s="109"/>
    </row>
    <row r="29" spans="1:8" ht="30" customHeight="1">
      <c r="A29" s="130"/>
      <c r="B29" s="124" t="s">
        <v>236</v>
      </c>
      <c r="C29" s="125"/>
      <c r="D29" s="126"/>
      <c r="E29" s="107">
        <v>1</v>
      </c>
      <c r="F29" s="108"/>
      <c r="G29" s="108"/>
      <c r="H29" s="109"/>
    </row>
    <row r="30" spans="1:8" ht="30" customHeight="1">
      <c r="A30" s="121" t="s">
        <v>96</v>
      </c>
      <c r="B30" s="107" t="s">
        <v>238</v>
      </c>
      <c r="C30" s="108"/>
      <c r="D30" s="109"/>
      <c r="E30" s="107" t="s">
        <v>233</v>
      </c>
      <c r="F30" s="108" t="s">
        <v>233</v>
      </c>
      <c r="G30" s="108" t="s">
        <v>233</v>
      </c>
      <c r="H30" s="109" t="s">
        <v>233</v>
      </c>
    </row>
    <row r="31" spans="1:8" ht="30" customHeight="1">
      <c r="A31" s="122"/>
      <c r="B31" s="115" t="s">
        <v>239</v>
      </c>
      <c r="C31" s="116"/>
      <c r="D31" s="117"/>
      <c r="E31" s="107" t="s">
        <v>242</v>
      </c>
      <c r="F31" s="108" t="s">
        <v>242</v>
      </c>
      <c r="G31" s="108" t="s">
        <v>242</v>
      </c>
      <c r="H31" s="109" t="s">
        <v>242</v>
      </c>
    </row>
    <row r="32" spans="1:8" ht="30" customHeight="1">
      <c r="A32" s="122"/>
      <c r="B32" s="115" t="s">
        <v>240</v>
      </c>
      <c r="C32" s="116"/>
      <c r="D32" s="117"/>
      <c r="E32" s="107" t="s">
        <v>242</v>
      </c>
      <c r="F32" s="108" t="s">
        <v>242</v>
      </c>
      <c r="G32" s="108" t="s">
        <v>242</v>
      </c>
      <c r="H32" s="109" t="s">
        <v>242</v>
      </c>
    </row>
    <row r="33" spans="1:8" ht="30" customHeight="1">
      <c r="A33" s="122"/>
      <c r="B33" s="115" t="s">
        <v>240</v>
      </c>
      <c r="C33" s="116"/>
      <c r="D33" s="117"/>
      <c r="E33" s="107" t="s">
        <v>233</v>
      </c>
      <c r="F33" s="108" t="s">
        <v>233</v>
      </c>
      <c r="G33" s="108" t="s">
        <v>233</v>
      </c>
      <c r="H33" s="109" t="s">
        <v>233</v>
      </c>
    </row>
    <row r="34" spans="1:8" ht="30" customHeight="1">
      <c r="A34" s="123"/>
      <c r="B34" s="115" t="s">
        <v>241</v>
      </c>
      <c r="C34" s="116"/>
      <c r="D34" s="117"/>
      <c r="E34" s="107" t="s">
        <v>233</v>
      </c>
      <c r="F34" s="108" t="s">
        <v>233</v>
      </c>
      <c r="G34" s="108" t="s">
        <v>233</v>
      </c>
      <c r="H34" s="109" t="s">
        <v>233</v>
      </c>
    </row>
    <row r="35" spans="1:8" ht="30" customHeight="1">
      <c r="A35" s="121" t="s">
        <v>97</v>
      </c>
      <c r="B35" s="115" t="s">
        <v>243</v>
      </c>
      <c r="C35" s="116" t="s">
        <v>243</v>
      </c>
      <c r="D35" s="117" t="s">
        <v>243</v>
      </c>
      <c r="E35" s="107" t="s">
        <v>242</v>
      </c>
      <c r="F35" s="108" t="s">
        <v>242</v>
      </c>
      <c r="G35" s="108" t="s">
        <v>242</v>
      </c>
      <c r="H35" s="109" t="s">
        <v>242</v>
      </c>
    </row>
    <row r="36" spans="1:8" ht="30" customHeight="1">
      <c r="A36" s="122"/>
      <c r="B36" s="115" t="s">
        <v>244</v>
      </c>
      <c r="C36" s="116" t="s">
        <v>244</v>
      </c>
      <c r="D36" s="117" t="s">
        <v>244</v>
      </c>
      <c r="E36" s="107" t="s">
        <v>249</v>
      </c>
      <c r="F36" s="108" t="s">
        <v>249</v>
      </c>
      <c r="G36" s="108" t="s">
        <v>249</v>
      </c>
      <c r="H36" s="109" t="s">
        <v>249</v>
      </c>
    </row>
    <row r="37" spans="1:8" ht="30" customHeight="1">
      <c r="A37" s="122"/>
      <c r="B37" s="115" t="s">
        <v>245</v>
      </c>
      <c r="C37" s="116" t="s">
        <v>245</v>
      </c>
      <c r="D37" s="117" t="s">
        <v>245</v>
      </c>
      <c r="E37" s="107" t="s">
        <v>249</v>
      </c>
      <c r="F37" s="108" t="s">
        <v>249</v>
      </c>
      <c r="G37" s="108" t="s">
        <v>249</v>
      </c>
      <c r="H37" s="109" t="s">
        <v>249</v>
      </c>
    </row>
    <row r="38" spans="1:8" ht="30" customHeight="1">
      <c r="A38" s="122"/>
      <c r="B38" s="115" t="s">
        <v>246</v>
      </c>
      <c r="C38" s="116" t="s">
        <v>246</v>
      </c>
      <c r="D38" s="117" t="s">
        <v>246</v>
      </c>
      <c r="E38" s="107" t="s">
        <v>250</v>
      </c>
      <c r="F38" s="108" t="s">
        <v>250</v>
      </c>
      <c r="G38" s="108" t="s">
        <v>250</v>
      </c>
      <c r="H38" s="109" t="s">
        <v>250</v>
      </c>
    </row>
    <row r="39" spans="1:8" ht="30" customHeight="1">
      <c r="A39" s="122"/>
      <c r="B39" s="115" t="s">
        <v>247</v>
      </c>
      <c r="C39" s="116" t="s">
        <v>247</v>
      </c>
      <c r="D39" s="117" t="s">
        <v>247</v>
      </c>
      <c r="E39" s="107" t="s">
        <v>242</v>
      </c>
      <c r="F39" s="108" t="s">
        <v>242</v>
      </c>
      <c r="G39" s="108" t="s">
        <v>242</v>
      </c>
      <c r="H39" s="109" t="s">
        <v>242</v>
      </c>
    </row>
    <row r="40" spans="1:8" ht="30" customHeight="1">
      <c r="A40" s="123"/>
      <c r="B40" s="115" t="s">
        <v>248</v>
      </c>
      <c r="C40" s="116" t="s">
        <v>248</v>
      </c>
      <c r="D40" s="117" t="s">
        <v>248</v>
      </c>
      <c r="E40" s="107" t="s">
        <v>233</v>
      </c>
      <c r="F40" s="108" t="s">
        <v>233</v>
      </c>
      <c r="G40" s="108" t="s">
        <v>233</v>
      </c>
      <c r="H40" s="109" t="s">
        <v>233</v>
      </c>
    </row>
    <row r="41" spans="1:8" ht="30" customHeight="1">
      <c r="A41" s="118" t="s">
        <v>98</v>
      </c>
      <c r="B41" s="115" t="s">
        <v>251</v>
      </c>
      <c r="C41" s="116" t="s">
        <v>251</v>
      </c>
      <c r="D41" s="117" t="s">
        <v>251</v>
      </c>
      <c r="E41" s="107" t="s">
        <v>254</v>
      </c>
      <c r="F41" s="108" t="s">
        <v>254</v>
      </c>
      <c r="G41" s="108" t="s">
        <v>254</v>
      </c>
      <c r="H41" s="109" t="s">
        <v>254</v>
      </c>
    </row>
    <row r="42" spans="1:8" ht="30" customHeight="1">
      <c r="A42" s="119"/>
      <c r="B42" s="115" t="s">
        <v>252</v>
      </c>
      <c r="C42" s="116" t="s">
        <v>252</v>
      </c>
      <c r="D42" s="117" t="s">
        <v>252</v>
      </c>
      <c r="E42" s="107" t="s">
        <v>255</v>
      </c>
      <c r="F42" s="108" t="s">
        <v>255</v>
      </c>
      <c r="G42" s="108" t="s">
        <v>255</v>
      </c>
      <c r="H42" s="109" t="s">
        <v>255</v>
      </c>
    </row>
    <row r="43" spans="1:8" ht="30" customHeight="1">
      <c r="A43" s="120"/>
      <c r="B43" s="115" t="s">
        <v>253</v>
      </c>
      <c r="C43" s="116" t="s">
        <v>253</v>
      </c>
      <c r="D43" s="117" t="s">
        <v>253</v>
      </c>
      <c r="E43" s="107" t="s">
        <v>255</v>
      </c>
      <c r="F43" s="108" t="s">
        <v>255</v>
      </c>
      <c r="G43" s="108" t="s">
        <v>255</v>
      </c>
      <c r="H43" s="109" t="s">
        <v>255</v>
      </c>
    </row>
    <row r="44" spans="1:8" ht="30" customHeight="1">
      <c r="A44" s="35" t="s">
        <v>99</v>
      </c>
      <c r="B44" s="107"/>
      <c r="C44" s="108"/>
      <c r="D44" s="109"/>
      <c r="E44" s="107"/>
      <c r="F44" s="108"/>
      <c r="G44" s="108"/>
      <c r="H44" s="109"/>
    </row>
    <row r="45" ht="39" customHeight="1">
      <c r="A45" s="62" t="s">
        <v>256</v>
      </c>
    </row>
  </sheetData>
  <sheetProtection/>
  <mergeCells count="84">
    <mergeCell ref="F20:H20"/>
    <mergeCell ref="A1:H1"/>
    <mergeCell ref="A2:H2"/>
    <mergeCell ref="A3:H3"/>
    <mergeCell ref="B4:H4"/>
    <mergeCell ref="A5:A6"/>
    <mergeCell ref="B5:H5"/>
    <mergeCell ref="B6:H6"/>
    <mergeCell ref="B7:H7"/>
    <mergeCell ref="D8:E8"/>
    <mergeCell ref="G8:H8"/>
    <mergeCell ref="B9:C9"/>
    <mergeCell ref="D9:E9"/>
    <mergeCell ref="F9:H9"/>
    <mergeCell ref="B16:E16"/>
    <mergeCell ref="F16:H16"/>
    <mergeCell ref="B10:H10"/>
    <mergeCell ref="B11:H11"/>
    <mergeCell ref="B12:H12"/>
    <mergeCell ref="B13:H13"/>
    <mergeCell ref="A14:B14"/>
    <mergeCell ref="C14:D14"/>
    <mergeCell ref="E14:F14"/>
    <mergeCell ref="G14:H14"/>
    <mergeCell ref="A15:B15"/>
    <mergeCell ref="C15:D15"/>
    <mergeCell ref="E15:F15"/>
    <mergeCell ref="G15:H15"/>
    <mergeCell ref="A17:A21"/>
    <mergeCell ref="B17:E17"/>
    <mergeCell ref="F17:H17"/>
    <mergeCell ref="B18:E18"/>
    <mergeCell ref="F18:H18"/>
    <mergeCell ref="B21:E21"/>
    <mergeCell ref="B19:E19"/>
    <mergeCell ref="F19:H19"/>
    <mergeCell ref="F21:H21"/>
    <mergeCell ref="B20:E20"/>
    <mergeCell ref="B24:H24"/>
    <mergeCell ref="B26:D26"/>
    <mergeCell ref="E26:H26"/>
    <mergeCell ref="B28:D28"/>
    <mergeCell ref="E28:H28"/>
    <mergeCell ref="A25:H25"/>
    <mergeCell ref="A27:A29"/>
    <mergeCell ref="A30:A34"/>
    <mergeCell ref="B32:D32"/>
    <mergeCell ref="E32:H32"/>
    <mergeCell ref="B29:D29"/>
    <mergeCell ref="E29:H29"/>
    <mergeCell ref="B30:D30"/>
    <mergeCell ref="E31:H31"/>
    <mergeCell ref="B33:D33"/>
    <mergeCell ref="E33:H33"/>
    <mergeCell ref="B34:D34"/>
    <mergeCell ref="E34:H34"/>
    <mergeCell ref="B38:D38"/>
    <mergeCell ref="E38:H38"/>
    <mergeCell ref="B39:D39"/>
    <mergeCell ref="E39:H39"/>
    <mergeCell ref="B37:D37"/>
    <mergeCell ref="E35:H35"/>
    <mergeCell ref="E36:H36"/>
    <mergeCell ref="E37:H37"/>
    <mergeCell ref="A41:A43"/>
    <mergeCell ref="B42:D42"/>
    <mergeCell ref="E42:H42"/>
    <mergeCell ref="A35:A40"/>
    <mergeCell ref="B35:D35"/>
    <mergeCell ref="B36:D36"/>
    <mergeCell ref="B43:D43"/>
    <mergeCell ref="E43:H43"/>
    <mergeCell ref="B40:D40"/>
    <mergeCell ref="E40:H40"/>
    <mergeCell ref="B44:D44"/>
    <mergeCell ref="E44:H44"/>
    <mergeCell ref="B22:H22"/>
    <mergeCell ref="B23:H23"/>
    <mergeCell ref="B27:D27"/>
    <mergeCell ref="E27:H27"/>
    <mergeCell ref="E30:H30"/>
    <mergeCell ref="B31:D31"/>
    <mergeCell ref="B41:D41"/>
    <mergeCell ref="E41:H41"/>
  </mergeCells>
  <printOptions/>
  <pageMargins left="0.7086614173228347" right="0.7086614173228347" top="0.1968503937007874" bottom="0.196850393700787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9"/>
  <sheetViews>
    <sheetView zoomScale="85" zoomScaleNormal="85" workbookViewId="0" topLeftCell="A1">
      <selection activeCell="A12" sqref="A12"/>
    </sheetView>
  </sheetViews>
  <sheetFormatPr defaultColWidth="9.00390625" defaultRowHeight="14.25"/>
  <cols>
    <col min="1" max="1" width="121.375" style="0" customWidth="1"/>
    <col min="13" max="13" width="13.25390625" style="0" customWidth="1"/>
  </cols>
  <sheetData>
    <row r="1" spans="1:13" ht="24" customHeight="1">
      <c r="A1" s="20" t="s">
        <v>160</v>
      </c>
      <c r="B1" s="20"/>
      <c r="C1" s="20"/>
      <c r="D1" s="20"/>
      <c r="E1" s="20"/>
      <c r="F1" s="20"/>
      <c r="G1" s="20"/>
      <c r="H1" s="20"/>
      <c r="I1" s="20"/>
      <c r="J1" s="20"/>
      <c r="K1" s="20"/>
      <c r="L1" s="20"/>
      <c r="M1" s="20"/>
    </row>
    <row r="2" ht="24" customHeight="1"/>
    <row r="3" spans="1:13" ht="37.5" customHeight="1">
      <c r="A3" s="77" t="s">
        <v>261</v>
      </c>
      <c r="B3" s="21"/>
      <c r="C3" s="21"/>
      <c r="D3" s="21"/>
      <c r="E3" s="21"/>
      <c r="F3" s="21"/>
      <c r="G3" s="21"/>
      <c r="H3" s="21"/>
      <c r="I3" s="21"/>
      <c r="J3" s="21"/>
      <c r="K3" s="21"/>
      <c r="L3" s="21"/>
      <c r="M3" s="21"/>
    </row>
    <row r="4" spans="1:13" ht="24" customHeight="1">
      <c r="A4" s="77"/>
      <c r="B4" s="21"/>
      <c r="C4" s="21"/>
      <c r="D4" s="21"/>
      <c r="E4" s="21"/>
      <c r="F4" s="21"/>
      <c r="G4" s="21"/>
      <c r="H4" s="21"/>
      <c r="I4" s="21"/>
      <c r="J4" s="21"/>
      <c r="K4" s="21"/>
      <c r="L4" s="21"/>
      <c r="M4" s="21"/>
    </row>
    <row r="5" spans="1:13" ht="24" customHeight="1">
      <c r="A5" s="77"/>
      <c r="B5" s="21"/>
      <c r="C5" s="21"/>
      <c r="D5" s="21"/>
      <c r="E5" s="21"/>
      <c r="F5" s="21"/>
      <c r="G5" s="21"/>
      <c r="H5" s="21"/>
      <c r="I5" s="21"/>
      <c r="J5" s="21"/>
      <c r="K5" s="21"/>
      <c r="L5" s="21"/>
      <c r="M5" s="21"/>
    </row>
    <row r="6" spans="1:13" ht="24" customHeight="1">
      <c r="A6" s="77"/>
      <c r="B6" s="21"/>
      <c r="C6" s="21"/>
      <c r="D6" s="21"/>
      <c r="E6" s="21"/>
      <c r="F6" s="21"/>
      <c r="G6" s="21"/>
      <c r="H6" s="21"/>
      <c r="I6" s="21"/>
      <c r="J6" s="21"/>
      <c r="K6" s="21"/>
      <c r="L6" s="21"/>
      <c r="M6" s="21"/>
    </row>
    <row r="7" ht="24" customHeight="1">
      <c r="A7" s="77"/>
    </row>
    <row r="8" spans="1:13" ht="37.5" customHeight="1">
      <c r="A8" s="77"/>
      <c r="B8" s="21"/>
      <c r="C8" s="21"/>
      <c r="D8" s="21"/>
      <c r="E8" s="21"/>
      <c r="F8" s="21"/>
      <c r="G8" s="21"/>
      <c r="H8" s="21"/>
      <c r="I8" s="21"/>
      <c r="J8" s="21"/>
      <c r="K8" s="21"/>
      <c r="L8" s="21"/>
      <c r="M8" s="21"/>
    </row>
    <row r="9" spans="1:13" ht="45" customHeight="1">
      <c r="A9" s="77"/>
      <c r="B9" s="21"/>
      <c r="C9" s="21"/>
      <c r="D9" s="21"/>
      <c r="E9" s="21"/>
      <c r="F9" s="21"/>
      <c r="G9" s="21"/>
      <c r="H9" s="21"/>
      <c r="I9" s="21"/>
      <c r="J9" s="21"/>
      <c r="K9" s="21"/>
      <c r="L9" s="21"/>
      <c r="M9" s="21"/>
    </row>
  </sheetData>
  <sheetProtection/>
  <mergeCells count="1">
    <mergeCell ref="A3:A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9"/>
  <sheetViews>
    <sheetView zoomScale="85" zoomScaleNormal="85" zoomScalePageLayoutView="0" workbookViewId="0" topLeftCell="A1">
      <selection activeCell="A2" sqref="A2"/>
    </sheetView>
  </sheetViews>
  <sheetFormatPr defaultColWidth="9.00390625" defaultRowHeight="14.25"/>
  <cols>
    <col min="1" max="1" width="121.375" style="0" customWidth="1"/>
    <col min="13" max="13" width="13.25390625" style="0" customWidth="1"/>
  </cols>
  <sheetData>
    <row r="1" spans="1:13" ht="24" customHeight="1">
      <c r="A1" s="20" t="s">
        <v>161</v>
      </c>
      <c r="B1" s="20"/>
      <c r="C1" s="20"/>
      <c r="D1" s="20"/>
      <c r="E1" s="20"/>
      <c r="F1" s="20"/>
      <c r="G1" s="20"/>
      <c r="H1" s="20"/>
      <c r="I1" s="20"/>
      <c r="J1" s="20"/>
      <c r="K1" s="20"/>
      <c r="L1" s="20"/>
      <c r="M1" s="20"/>
    </row>
    <row r="2" ht="24" customHeight="1"/>
    <row r="3" ht="56.25">
      <c r="A3" s="51" t="s">
        <v>174</v>
      </c>
    </row>
    <row r="4" ht="78" customHeight="1">
      <c r="A4" s="67" t="s">
        <v>175</v>
      </c>
    </row>
    <row r="5" ht="57">
      <c r="A5" s="67" t="s">
        <v>176</v>
      </c>
    </row>
    <row r="6" ht="42.75">
      <c r="A6" s="67" t="s">
        <v>177</v>
      </c>
    </row>
    <row r="7" ht="42.75">
      <c r="A7" s="67" t="s">
        <v>178</v>
      </c>
    </row>
    <row r="8" ht="68.25" customHeight="1">
      <c r="A8" s="67" t="s">
        <v>179</v>
      </c>
    </row>
    <row r="9" ht="128.25">
      <c r="A9" s="67" t="s">
        <v>180</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A3" sqref="A3"/>
    </sheetView>
  </sheetViews>
  <sheetFormatPr defaultColWidth="9.00390625" defaultRowHeight="14.25"/>
  <cols>
    <col min="1" max="1" width="126.50390625" style="0" customWidth="1"/>
    <col min="13" max="13" width="13.25390625" style="0" customWidth="1"/>
  </cols>
  <sheetData>
    <row r="1" spans="1:13" ht="24" customHeight="1">
      <c r="A1" s="20" t="s">
        <v>162</v>
      </c>
      <c r="B1" s="20"/>
      <c r="C1" s="20"/>
      <c r="D1" s="20"/>
      <c r="E1" s="20"/>
      <c r="F1" s="20"/>
      <c r="G1" s="20"/>
      <c r="H1" s="20"/>
      <c r="I1" s="20"/>
      <c r="J1" s="20"/>
      <c r="K1" s="20"/>
      <c r="L1" s="20"/>
      <c r="M1" s="20"/>
    </row>
    <row r="2" ht="24" customHeight="1"/>
    <row r="3" spans="1:13" ht="66" customHeight="1">
      <c r="A3" s="65" t="s">
        <v>272</v>
      </c>
      <c r="B3" s="21"/>
      <c r="C3" s="21"/>
      <c r="D3" s="21"/>
      <c r="E3" s="21"/>
      <c r="F3" s="21"/>
      <c r="G3" s="21"/>
      <c r="H3" s="21"/>
      <c r="I3" s="21"/>
      <c r="J3" s="21"/>
      <c r="K3" s="21"/>
      <c r="L3" s="21"/>
      <c r="M3" s="21"/>
    </row>
    <row r="4" spans="1:13" ht="57" customHeight="1">
      <c r="A4" s="63" t="s">
        <v>164</v>
      </c>
      <c r="B4" s="21"/>
      <c r="C4" s="21"/>
      <c r="D4" s="21"/>
      <c r="E4" s="21"/>
      <c r="F4" s="21"/>
      <c r="G4" s="21"/>
      <c r="H4" s="21"/>
      <c r="I4" s="21"/>
      <c r="J4" s="21"/>
      <c r="K4" s="21"/>
      <c r="L4" s="21"/>
      <c r="M4" s="21"/>
    </row>
    <row r="5" spans="1:13" ht="51" customHeight="1">
      <c r="A5" s="63" t="s">
        <v>257</v>
      </c>
      <c r="B5" s="21"/>
      <c r="C5" s="21"/>
      <c r="D5" s="21"/>
      <c r="E5" s="21"/>
      <c r="F5" s="21"/>
      <c r="G5" s="21"/>
      <c r="H5" s="21"/>
      <c r="I5" s="21"/>
      <c r="J5" s="21"/>
      <c r="K5" s="21"/>
      <c r="L5" s="21"/>
      <c r="M5" s="21"/>
    </row>
    <row r="6" spans="1:13" ht="40.5" customHeight="1">
      <c r="A6" s="63" t="s">
        <v>258</v>
      </c>
      <c r="B6" s="21"/>
      <c r="C6" s="21"/>
      <c r="D6" s="21"/>
      <c r="E6" s="21"/>
      <c r="F6" s="21"/>
      <c r="G6" s="21"/>
      <c r="H6" s="21"/>
      <c r="I6" s="21"/>
      <c r="J6" s="21"/>
      <c r="K6" s="21"/>
      <c r="L6" s="21"/>
      <c r="M6" s="21"/>
    </row>
    <row r="7" ht="38.25" customHeight="1">
      <c r="A7" s="63" t="s">
        <v>259</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B9" sqref="B9"/>
    </sheetView>
  </sheetViews>
  <sheetFormatPr defaultColWidth="9.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9.00390625" style="1" customWidth="1"/>
  </cols>
  <sheetData>
    <row r="1" ht="18" customHeight="1">
      <c r="D1" s="5"/>
    </row>
    <row r="2" spans="1:253" ht="22.5" customHeight="1">
      <c r="A2" s="78" t="s">
        <v>56</v>
      </c>
      <c r="B2" s="79"/>
      <c r="C2" s="79"/>
      <c r="D2" s="79"/>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2" t="s">
        <v>262</v>
      </c>
      <c r="B4" s="82"/>
      <c r="C4" s="82"/>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80" t="s">
        <v>7</v>
      </c>
      <c r="B6" s="81"/>
      <c r="C6" s="80" t="s">
        <v>8</v>
      </c>
      <c r="D6" s="81"/>
    </row>
    <row r="7" spans="1:4" s="3" customFormat="1" ht="24" customHeight="1">
      <c r="A7" s="12" t="s">
        <v>0</v>
      </c>
      <c r="B7" s="12" t="s">
        <v>9</v>
      </c>
      <c r="C7" s="12" t="s">
        <v>0</v>
      </c>
      <c r="D7" s="2" t="s">
        <v>1</v>
      </c>
    </row>
    <row r="8" spans="1:4" s="3" customFormat="1" ht="24" customHeight="1">
      <c r="A8" s="6" t="s">
        <v>10</v>
      </c>
      <c r="B8" s="13">
        <v>11144185</v>
      </c>
      <c r="C8" s="44" t="s">
        <v>105</v>
      </c>
      <c r="D8" s="13">
        <v>9062311</v>
      </c>
    </row>
    <row r="9" spans="1:4" s="3" customFormat="1" ht="24" customHeight="1">
      <c r="A9" s="6" t="s">
        <v>24</v>
      </c>
      <c r="B9" s="13">
        <v>11144185</v>
      </c>
      <c r="C9" s="44" t="s">
        <v>106</v>
      </c>
      <c r="D9" s="13">
        <v>1299922</v>
      </c>
    </row>
    <row r="10" spans="1:4" s="3" customFormat="1" ht="24" customHeight="1">
      <c r="A10" s="6" t="s">
        <v>11</v>
      </c>
      <c r="B10" s="13"/>
      <c r="C10" s="44" t="s">
        <v>107</v>
      </c>
      <c r="D10" s="13">
        <v>459972</v>
      </c>
    </row>
    <row r="11" spans="1:4" s="3" customFormat="1" ht="24" customHeight="1">
      <c r="A11" s="6" t="s">
        <v>12</v>
      </c>
      <c r="B11" s="13"/>
      <c r="C11" s="44" t="s">
        <v>108</v>
      </c>
      <c r="D11" s="13">
        <v>321980</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11144185</v>
      </c>
      <c r="C21" s="7" t="s">
        <v>16</v>
      </c>
      <c r="D21" s="13">
        <f>SUM(D8:D20)</f>
        <v>11144185</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
      <selection activeCell="A4" sqref="A4:E4"/>
    </sheetView>
  </sheetViews>
  <sheetFormatPr defaultColWidth="8.00390625" defaultRowHeight="14.25"/>
  <cols>
    <col min="1" max="3" width="5.75390625" style="11" customWidth="1"/>
    <col min="4" max="4" width="35.00390625" style="11" customWidth="1"/>
    <col min="5" max="5" width="15.50390625" style="15" customWidth="1"/>
    <col min="6" max="6" width="13.75390625" style="15" customWidth="1"/>
    <col min="7" max="7" width="12.375" style="57" customWidth="1"/>
    <col min="8" max="8" width="13.75390625" style="57" customWidth="1"/>
    <col min="9" max="9" width="10.875" style="15" customWidth="1"/>
    <col min="10" max="16384" width="8.00390625" style="11" customWidth="1"/>
  </cols>
  <sheetData>
    <row r="1" ht="18" customHeight="1">
      <c r="I1" s="5"/>
    </row>
    <row r="2" spans="1:9" s="8" customFormat="1" ht="22.5" customHeight="1">
      <c r="A2" s="78" t="s">
        <v>63</v>
      </c>
      <c r="B2" s="78"/>
      <c r="C2" s="78"/>
      <c r="D2" s="78"/>
      <c r="E2" s="78"/>
      <c r="F2" s="78"/>
      <c r="G2" s="78"/>
      <c r="H2" s="78"/>
      <c r="I2" s="78"/>
    </row>
    <row r="3" spans="1:8" s="8" customFormat="1" ht="7.5" customHeight="1">
      <c r="A3" s="11"/>
      <c r="B3" s="11"/>
      <c r="C3" s="11"/>
      <c r="D3" s="11"/>
      <c r="E3" s="15"/>
      <c r="F3" s="15"/>
      <c r="G3" s="57"/>
      <c r="H3" s="57"/>
    </row>
    <row r="4" spans="1:9" s="8" customFormat="1" ht="18" customHeight="1">
      <c r="A4" s="82" t="s">
        <v>263</v>
      </c>
      <c r="B4" s="82"/>
      <c r="C4" s="82"/>
      <c r="D4" s="82"/>
      <c r="E4" s="82"/>
      <c r="F4" s="15"/>
      <c r="G4" s="57"/>
      <c r="H4" s="57"/>
      <c r="I4" s="9" t="s">
        <v>4</v>
      </c>
    </row>
    <row r="5" spans="1:8" s="8" customFormat="1" ht="7.5" customHeight="1">
      <c r="A5" s="4"/>
      <c r="B5" s="4"/>
      <c r="C5" s="4"/>
      <c r="D5" s="4"/>
      <c r="E5" s="15"/>
      <c r="F5" s="15"/>
      <c r="G5" s="57"/>
      <c r="H5" s="57"/>
    </row>
    <row r="6" spans="1:9" ht="24" customHeight="1">
      <c r="A6" s="80" t="s">
        <v>0</v>
      </c>
      <c r="B6" s="80"/>
      <c r="C6" s="80"/>
      <c r="D6" s="80"/>
      <c r="E6" s="80" t="s">
        <v>43</v>
      </c>
      <c r="F6" s="90"/>
      <c r="G6" s="90"/>
      <c r="H6" s="90"/>
      <c r="I6" s="90"/>
    </row>
    <row r="7" spans="1:9" ht="24" customHeight="1">
      <c r="A7" s="85" t="s">
        <v>22</v>
      </c>
      <c r="B7" s="86"/>
      <c r="C7" s="87"/>
      <c r="D7" s="80" t="s">
        <v>23</v>
      </c>
      <c r="E7" s="80" t="s">
        <v>17</v>
      </c>
      <c r="F7" s="88" t="s">
        <v>44</v>
      </c>
      <c r="G7" s="83" t="s">
        <v>45</v>
      </c>
      <c r="H7" s="83" t="s">
        <v>46</v>
      </c>
      <c r="I7" s="80" t="s">
        <v>47</v>
      </c>
    </row>
    <row r="8" spans="1:9" s="10" customFormat="1" ht="24" customHeight="1">
      <c r="A8" s="7" t="s">
        <v>18</v>
      </c>
      <c r="B8" s="7" t="s">
        <v>19</v>
      </c>
      <c r="C8" s="7" t="s">
        <v>21</v>
      </c>
      <c r="D8" s="80"/>
      <c r="E8" s="80"/>
      <c r="F8" s="89"/>
      <c r="G8" s="84"/>
      <c r="H8" s="84"/>
      <c r="I8" s="80"/>
    </row>
    <row r="9" spans="1:9" ht="24" customHeight="1">
      <c r="A9" s="7">
        <v>205</v>
      </c>
      <c r="B9" s="7"/>
      <c r="C9" s="7"/>
      <c r="D9" s="14" t="s">
        <v>110</v>
      </c>
      <c r="E9" s="13">
        <f>SUM(F9:I9)</f>
        <v>9062311</v>
      </c>
      <c r="F9" s="13">
        <f>F10+F12</f>
        <v>9062311</v>
      </c>
      <c r="G9" s="58"/>
      <c r="H9" s="58"/>
      <c r="I9" s="13"/>
    </row>
    <row r="10" spans="1:9" ht="24" customHeight="1">
      <c r="A10" s="7">
        <v>205</v>
      </c>
      <c r="B10" s="16" t="s">
        <v>111</v>
      </c>
      <c r="C10" s="16"/>
      <c r="D10" s="14" t="s">
        <v>112</v>
      </c>
      <c r="E10" s="13">
        <f>SUM(F10:I10)</f>
        <v>8766311</v>
      </c>
      <c r="F10" s="13">
        <f>F11</f>
        <v>8766311</v>
      </c>
      <c r="G10" s="58"/>
      <c r="H10" s="58"/>
      <c r="I10" s="13"/>
    </row>
    <row r="11" spans="1:9" ht="24" customHeight="1">
      <c r="A11" s="7">
        <v>205</v>
      </c>
      <c r="B11" s="16" t="s">
        <v>111</v>
      </c>
      <c r="C11" s="46" t="s">
        <v>113</v>
      </c>
      <c r="D11" s="45" t="s">
        <v>109</v>
      </c>
      <c r="E11" s="13">
        <f>SUM(F11:I11)</f>
        <v>8766311</v>
      </c>
      <c r="F11" s="13">
        <v>8766311</v>
      </c>
      <c r="G11" s="58"/>
      <c r="H11" s="58"/>
      <c r="I11" s="13"/>
    </row>
    <row r="12" spans="1:9" ht="24" customHeight="1">
      <c r="A12" s="7">
        <v>205</v>
      </c>
      <c r="B12" s="16" t="s">
        <v>165</v>
      </c>
      <c r="C12" s="46"/>
      <c r="D12" s="45" t="s">
        <v>166</v>
      </c>
      <c r="E12" s="13">
        <f aca="true" t="shared" si="0" ref="E12:E23">SUM(F12:I12)</f>
        <v>296000</v>
      </c>
      <c r="F12" s="13">
        <f>F13</f>
        <v>296000</v>
      </c>
      <c r="G12" s="58"/>
      <c r="H12" s="58"/>
      <c r="I12" s="13"/>
    </row>
    <row r="13" spans="1:9" ht="24" customHeight="1">
      <c r="A13" s="7">
        <v>205</v>
      </c>
      <c r="B13" s="16" t="s">
        <v>165</v>
      </c>
      <c r="C13" s="46" t="s">
        <v>167</v>
      </c>
      <c r="D13" s="45" t="s">
        <v>168</v>
      </c>
      <c r="E13" s="13">
        <f t="shared" si="0"/>
        <v>296000</v>
      </c>
      <c r="F13" s="13">
        <v>296000</v>
      </c>
      <c r="G13" s="58"/>
      <c r="H13" s="58"/>
      <c r="I13" s="13"/>
    </row>
    <row r="14" spans="1:9" ht="24" customHeight="1">
      <c r="A14" s="7">
        <v>208</v>
      </c>
      <c r="B14" s="16"/>
      <c r="C14" s="46"/>
      <c r="D14" s="45" t="s">
        <v>114</v>
      </c>
      <c r="E14" s="13">
        <f t="shared" si="0"/>
        <v>1299922</v>
      </c>
      <c r="F14" s="13">
        <f>F15</f>
        <v>1299922</v>
      </c>
      <c r="G14" s="58"/>
      <c r="H14" s="58"/>
      <c r="I14" s="13"/>
    </row>
    <row r="15" spans="1:9" ht="24" customHeight="1">
      <c r="A15" s="7">
        <v>208</v>
      </c>
      <c r="B15" s="16" t="s">
        <v>115</v>
      </c>
      <c r="C15" s="46"/>
      <c r="D15" s="45" t="s">
        <v>116</v>
      </c>
      <c r="E15" s="13">
        <f t="shared" si="0"/>
        <v>1299922</v>
      </c>
      <c r="F15" s="13">
        <f>SUM(F16:F18)</f>
        <v>1299922</v>
      </c>
      <c r="G15" s="58"/>
      <c r="H15" s="58"/>
      <c r="I15" s="13"/>
    </row>
    <row r="16" spans="1:9" ht="24" customHeight="1">
      <c r="A16" s="7">
        <v>208</v>
      </c>
      <c r="B16" s="52" t="s">
        <v>181</v>
      </c>
      <c r="C16" s="52" t="s">
        <v>182</v>
      </c>
      <c r="D16" s="53" t="s">
        <v>183</v>
      </c>
      <c r="E16" s="13">
        <f t="shared" si="0"/>
        <v>12000</v>
      </c>
      <c r="F16" s="13">
        <v>12000</v>
      </c>
      <c r="G16" s="58"/>
      <c r="H16" s="58"/>
      <c r="I16" s="13"/>
    </row>
    <row r="17" spans="1:9" ht="30" customHeight="1">
      <c r="A17" s="7">
        <v>208</v>
      </c>
      <c r="B17" s="16" t="s">
        <v>115</v>
      </c>
      <c r="C17" s="46" t="s">
        <v>115</v>
      </c>
      <c r="D17" s="45" t="s">
        <v>169</v>
      </c>
      <c r="E17" s="13">
        <f t="shared" si="0"/>
        <v>919944</v>
      </c>
      <c r="F17" s="13">
        <v>919944</v>
      </c>
      <c r="G17" s="58"/>
      <c r="H17" s="58"/>
      <c r="I17" s="13"/>
    </row>
    <row r="18" spans="1:9" ht="24" customHeight="1">
      <c r="A18" s="7">
        <v>208</v>
      </c>
      <c r="B18" s="16" t="s">
        <v>115</v>
      </c>
      <c r="C18" s="46" t="s">
        <v>170</v>
      </c>
      <c r="D18" s="45" t="s">
        <v>171</v>
      </c>
      <c r="E18" s="13">
        <f t="shared" si="0"/>
        <v>367978</v>
      </c>
      <c r="F18" s="13">
        <v>367978</v>
      </c>
      <c r="G18" s="58"/>
      <c r="H18" s="58"/>
      <c r="I18" s="13"/>
    </row>
    <row r="19" spans="1:9" ht="24" customHeight="1">
      <c r="A19" s="7">
        <v>210</v>
      </c>
      <c r="B19" s="16"/>
      <c r="C19" s="46"/>
      <c r="D19" s="45" t="s">
        <v>118</v>
      </c>
      <c r="E19" s="13">
        <f t="shared" si="0"/>
        <v>459972</v>
      </c>
      <c r="F19" s="13">
        <f>F20</f>
        <v>459972</v>
      </c>
      <c r="G19" s="58"/>
      <c r="H19" s="58"/>
      <c r="I19" s="13"/>
    </row>
    <row r="20" spans="1:9" ht="24" customHeight="1">
      <c r="A20" s="7">
        <v>210</v>
      </c>
      <c r="B20" s="16" t="s">
        <v>172</v>
      </c>
      <c r="C20" s="46"/>
      <c r="D20" s="45" t="s">
        <v>173</v>
      </c>
      <c r="E20" s="13">
        <f t="shared" si="0"/>
        <v>459972</v>
      </c>
      <c r="F20" s="13">
        <f>F21</f>
        <v>459972</v>
      </c>
      <c r="G20" s="58"/>
      <c r="H20" s="58"/>
      <c r="I20" s="13"/>
    </row>
    <row r="21" spans="1:9" ht="24" customHeight="1">
      <c r="A21" s="7">
        <v>210</v>
      </c>
      <c r="B21" s="16" t="s">
        <v>172</v>
      </c>
      <c r="C21" s="46" t="s">
        <v>111</v>
      </c>
      <c r="D21" s="45" t="s">
        <v>120</v>
      </c>
      <c r="E21" s="13">
        <f t="shared" si="0"/>
        <v>459972</v>
      </c>
      <c r="F21" s="13">
        <v>459972</v>
      </c>
      <c r="G21" s="58"/>
      <c r="H21" s="58"/>
      <c r="I21" s="13"/>
    </row>
    <row r="22" spans="1:9" ht="24" customHeight="1">
      <c r="A22" s="7">
        <v>221</v>
      </c>
      <c r="B22" s="16"/>
      <c r="C22" s="46"/>
      <c r="D22" s="45" t="s">
        <v>121</v>
      </c>
      <c r="E22" s="13">
        <f t="shared" si="0"/>
        <v>321980</v>
      </c>
      <c r="F22" s="13">
        <f>F23</f>
        <v>321980</v>
      </c>
      <c r="G22" s="58"/>
      <c r="H22" s="58"/>
      <c r="I22" s="13"/>
    </row>
    <row r="23" spans="1:9" ht="24" customHeight="1">
      <c r="A23" s="7">
        <v>221</v>
      </c>
      <c r="B23" s="16" t="s">
        <v>111</v>
      </c>
      <c r="C23" s="46"/>
      <c r="D23" s="45" t="s">
        <v>122</v>
      </c>
      <c r="E23" s="13">
        <f t="shared" si="0"/>
        <v>321980</v>
      </c>
      <c r="F23" s="13">
        <f>F24</f>
        <v>321980</v>
      </c>
      <c r="G23" s="58"/>
      <c r="H23" s="58"/>
      <c r="I23" s="13"/>
    </row>
    <row r="24" spans="1:9" ht="24" customHeight="1">
      <c r="A24" s="7">
        <v>221</v>
      </c>
      <c r="B24" s="16" t="s">
        <v>111</v>
      </c>
      <c r="C24" s="46" t="s">
        <v>113</v>
      </c>
      <c r="D24" s="45" t="s">
        <v>123</v>
      </c>
      <c r="E24" s="13">
        <f>SUM(F24:I24)</f>
        <v>321980</v>
      </c>
      <c r="F24" s="13">
        <v>321980</v>
      </c>
      <c r="G24" s="58"/>
      <c r="H24" s="58"/>
      <c r="I24" s="13"/>
    </row>
    <row r="25" spans="1:9" s="8" customFormat="1" ht="24" customHeight="1">
      <c r="A25" s="80" t="s">
        <v>17</v>
      </c>
      <c r="B25" s="80"/>
      <c r="C25" s="80"/>
      <c r="D25" s="80"/>
      <c r="E25" s="13">
        <f>E9+E14+E19+E22</f>
        <v>11144185</v>
      </c>
      <c r="F25" s="13">
        <f>F9+F14+F19+F22</f>
        <v>11144185</v>
      </c>
      <c r="G25" s="58"/>
      <c r="H25" s="58"/>
      <c r="I25" s="13"/>
    </row>
    <row r="26" spans="1:9" s="8" customFormat="1" ht="22.5" customHeight="1">
      <c r="A26" s="17"/>
      <c r="B26" s="17"/>
      <c r="C26" s="17"/>
      <c r="D26" s="17"/>
      <c r="E26" s="18"/>
      <c r="F26" s="18"/>
      <c r="G26" s="59"/>
      <c r="H26" s="59"/>
      <c r="I26" s="18"/>
    </row>
    <row r="27" spans="1:9" s="8" customFormat="1" ht="22.5" customHeight="1">
      <c r="A27" s="17"/>
      <c r="B27" s="17"/>
      <c r="C27" s="17"/>
      <c r="D27" s="17"/>
      <c r="E27" s="18"/>
      <c r="F27" s="18"/>
      <c r="G27" s="59"/>
      <c r="H27" s="59"/>
      <c r="I27" s="18"/>
    </row>
    <row r="28" spans="1:9" s="8" customFormat="1" ht="22.5" customHeight="1">
      <c r="A28" s="17"/>
      <c r="B28" s="17"/>
      <c r="C28" s="17"/>
      <c r="D28" s="17"/>
      <c r="E28" s="19"/>
      <c r="F28" s="19"/>
      <c r="G28" s="60"/>
      <c r="H28" s="60"/>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I2"/>
    <mergeCell ref="A4:E4"/>
    <mergeCell ref="A6:D6"/>
    <mergeCell ref="E6:I6"/>
    <mergeCell ref="I7:I8"/>
    <mergeCell ref="A25:D25"/>
    <mergeCell ref="G7:G8"/>
    <mergeCell ref="H7:H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8" t="s">
        <v>62</v>
      </c>
      <c r="B2" s="78"/>
      <c r="C2" s="78"/>
      <c r="D2" s="78"/>
      <c r="E2" s="78"/>
      <c r="F2" s="78"/>
      <c r="G2" s="78"/>
    </row>
    <row r="3" spans="1:6" s="8" customFormat="1" ht="7.5" customHeight="1">
      <c r="A3" s="11"/>
      <c r="B3" s="11"/>
      <c r="C3" s="11"/>
      <c r="D3" s="11"/>
      <c r="E3" s="15"/>
      <c r="F3" s="15"/>
    </row>
    <row r="4" spans="1:7" s="8" customFormat="1" ht="18" customHeight="1">
      <c r="A4" s="82" t="s">
        <v>263</v>
      </c>
      <c r="B4" s="82"/>
      <c r="C4" s="82"/>
      <c r="D4" s="82"/>
      <c r="E4" s="82"/>
      <c r="F4" s="15"/>
      <c r="G4" s="9" t="s">
        <v>4</v>
      </c>
    </row>
    <row r="5" spans="1:6" s="8" customFormat="1" ht="7.5" customHeight="1">
      <c r="A5" s="4"/>
      <c r="B5" s="4"/>
      <c r="C5" s="4"/>
      <c r="D5" s="4"/>
      <c r="E5" s="15"/>
      <c r="F5" s="15"/>
    </row>
    <row r="6" spans="1:7" ht="24" customHeight="1">
      <c r="A6" s="80" t="s">
        <v>0</v>
      </c>
      <c r="B6" s="80"/>
      <c r="C6" s="80"/>
      <c r="D6" s="80"/>
      <c r="E6" s="80" t="s">
        <v>42</v>
      </c>
      <c r="F6" s="90"/>
      <c r="G6" s="90"/>
    </row>
    <row r="7" spans="1:7" ht="24" customHeight="1">
      <c r="A7" s="85" t="s">
        <v>22</v>
      </c>
      <c r="B7" s="86"/>
      <c r="C7" s="87"/>
      <c r="D7" s="80" t="s">
        <v>23</v>
      </c>
      <c r="E7" s="80" t="s">
        <v>17</v>
      </c>
      <c r="F7" s="88" t="s">
        <v>2</v>
      </c>
      <c r="G7" s="80" t="s">
        <v>3</v>
      </c>
    </row>
    <row r="8" spans="1:7" s="10" customFormat="1" ht="24" customHeight="1">
      <c r="A8" s="7" t="s">
        <v>18</v>
      </c>
      <c r="B8" s="7" t="s">
        <v>19</v>
      </c>
      <c r="C8" s="7" t="s">
        <v>21</v>
      </c>
      <c r="D8" s="80"/>
      <c r="E8" s="80"/>
      <c r="F8" s="89"/>
      <c r="G8" s="80"/>
    </row>
    <row r="9" spans="1:7" ht="24" customHeight="1">
      <c r="A9" s="54">
        <v>205</v>
      </c>
      <c r="B9" s="54"/>
      <c r="C9" s="54"/>
      <c r="D9" s="53" t="s">
        <v>184</v>
      </c>
      <c r="E9" s="13">
        <f>E10+E12</f>
        <v>9062311</v>
      </c>
      <c r="F9" s="13">
        <f>F10+F12</f>
        <v>8756543</v>
      </c>
      <c r="G9" s="13">
        <f>G10+G12</f>
        <v>305768</v>
      </c>
    </row>
    <row r="10" spans="1:7" ht="24" customHeight="1">
      <c r="A10" s="54">
        <v>205</v>
      </c>
      <c r="B10" s="52" t="s">
        <v>185</v>
      </c>
      <c r="C10" s="52"/>
      <c r="D10" s="53" t="s">
        <v>186</v>
      </c>
      <c r="E10" s="13">
        <f>SUM(F10:I10)</f>
        <v>8766311</v>
      </c>
      <c r="F10" s="13">
        <f>F11</f>
        <v>8756543</v>
      </c>
      <c r="G10" s="13">
        <f>G11</f>
        <v>9768</v>
      </c>
    </row>
    <row r="11" spans="1:7" ht="24" customHeight="1">
      <c r="A11" s="54">
        <v>205</v>
      </c>
      <c r="B11" s="52" t="s">
        <v>185</v>
      </c>
      <c r="C11" s="46" t="s">
        <v>187</v>
      </c>
      <c r="D11" s="45" t="s">
        <v>188</v>
      </c>
      <c r="E11" s="13">
        <f>SUM(F11:I11)</f>
        <v>8766311</v>
      </c>
      <c r="F11" s="13">
        <v>8756543</v>
      </c>
      <c r="G11" s="13">
        <v>9768</v>
      </c>
    </row>
    <row r="12" spans="1:7" s="8" customFormat="1" ht="24" customHeight="1">
      <c r="A12" s="54">
        <v>205</v>
      </c>
      <c r="B12" s="52" t="s">
        <v>189</v>
      </c>
      <c r="C12" s="46"/>
      <c r="D12" s="53" t="s">
        <v>190</v>
      </c>
      <c r="E12" s="13">
        <f aca="true" t="shared" si="0" ref="E12:E23">SUM(F12:I12)</f>
        <v>296000</v>
      </c>
      <c r="F12" s="13"/>
      <c r="G12" s="13">
        <v>296000</v>
      </c>
    </row>
    <row r="13" spans="1:7" s="8" customFormat="1" ht="24" customHeight="1">
      <c r="A13" s="54">
        <v>205</v>
      </c>
      <c r="B13" s="52" t="s">
        <v>189</v>
      </c>
      <c r="C13" s="52" t="s">
        <v>192</v>
      </c>
      <c r="D13" s="53" t="s">
        <v>193</v>
      </c>
      <c r="E13" s="13">
        <f t="shared" si="0"/>
        <v>296000</v>
      </c>
      <c r="F13" s="13"/>
      <c r="G13" s="13">
        <v>296000</v>
      </c>
    </row>
    <row r="14" spans="1:7" s="8" customFormat="1" ht="24" customHeight="1">
      <c r="A14" s="54">
        <v>208</v>
      </c>
      <c r="B14" s="52"/>
      <c r="C14" s="46"/>
      <c r="D14" s="53" t="s">
        <v>194</v>
      </c>
      <c r="E14" s="13">
        <f t="shared" si="0"/>
        <v>1299922</v>
      </c>
      <c r="F14" s="13">
        <f>F15</f>
        <v>1299922</v>
      </c>
      <c r="G14" s="13"/>
    </row>
    <row r="15" spans="1:7" s="8" customFormat="1" ht="22.5" customHeight="1">
      <c r="A15" s="54">
        <v>208</v>
      </c>
      <c r="B15" s="52" t="s">
        <v>195</v>
      </c>
      <c r="C15" s="46"/>
      <c r="D15" s="53" t="s">
        <v>196</v>
      </c>
      <c r="E15" s="13">
        <f t="shared" si="0"/>
        <v>1299922</v>
      </c>
      <c r="F15" s="13">
        <f>SUM(F16:F18)</f>
        <v>1299922</v>
      </c>
      <c r="G15" s="13"/>
    </row>
    <row r="16" spans="1:7" s="8" customFormat="1" ht="22.5" customHeight="1">
      <c r="A16" s="54">
        <v>208</v>
      </c>
      <c r="B16" s="52" t="s">
        <v>124</v>
      </c>
      <c r="C16" s="52" t="s">
        <v>182</v>
      </c>
      <c r="D16" s="53" t="s">
        <v>183</v>
      </c>
      <c r="E16" s="13">
        <f t="shared" si="0"/>
        <v>12000</v>
      </c>
      <c r="F16" s="13">
        <v>12000</v>
      </c>
      <c r="G16" s="13"/>
    </row>
    <row r="17" spans="1:7" s="8" customFormat="1" ht="22.5" customHeight="1">
      <c r="A17" s="54">
        <v>208</v>
      </c>
      <c r="B17" s="52" t="s">
        <v>195</v>
      </c>
      <c r="C17" s="52" t="s">
        <v>195</v>
      </c>
      <c r="D17" s="53" t="s">
        <v>197</v>
      </c>
      <c r="E17" s="13">
        <f t="shared" si="0"/>
        <v>919944</v>
      </c>
      <c r="F17" s="13">
        <v>919944</v>
      </c>
      <c r="G17" s="55"/>
    </row>
    <row r="18" spans="1:7" ht="22.5" customHeight="1">
      <c r="A18" s="54">
        <v>208</v>
      </c>
      <c r="B18" s="52" t="s">
        <v>195</v>
      </c>
      <c r="C18" s="52" t="s">
        <v>198</v>
      </c>
      <c r="D18" s="53" t="s">
        <v>199</v>
      </c>
      <c r="E18" s="13">
        <f t="shared" si="0"/>
        <v>367978</v>
      </c>
      <c r="F18" s="13">
        <v>367978</v>
      </c>
      <c r="G18" s="13"/>
    </row>
    <row r="19" spans="1:7" ht="22.5" customHeight="1">
      <c r="A19" s="54">
        <v>210</v>
      </c>
      <c r="B19" s="52"/>
      <c r="C19" s="46"/>
      <c r="D19" s="53" t="s">
        <v>200</v>
      </c>
      <c r="E19" s="13">
        <f t="shared" si="0"/>
        <v>459972</v>
      </c>
      <c r="F19" s="13">
        <f>F20</f>
        <v>459972</v>
      </c>
      <c r="G19" s="13"/>
    </row>
    <row r="20" spans="1:7" ht="22.5" customHeight="1">
      <c r="A20" s="54">
        <v>210</v>
      </c>
      <c r="B20" s="52" t="s">
        <v>201</v>
      </c>
      <c r="C20" s="46"/>
      <c r="D20" s="53" t="s">
        <v>202</v>
      </c>
      <c r="E20" s="13">
        <f t="shared" si="0"/>
        <v>459972</v>
      </c>
      <c r="F20" s="13">
        <f>F21</f>
        <v>459972</v>
      </c>
      <c r="G20" s="13"/>
    </row>
    <row r="21" spans="1:7" ht="22.5" customHeight="1">
      <c r="A21" s="54">
        <v>210</v>
      </c>
      <c r="B21" s="52" t="s">
        <v>201</v>
      </c>
      <c r="C21" s="52" t="s">
        <v>203</v>
      </c>
      <c r="D21" s="53" t="s">
        <v>204</v>
      </c>
      <c r="E21" s="13">
        <f t="shared" si="0"/>
        <v>459972</v>
      </c>
      <c r="F21" s="13">
        <v>459972</v>
      </c>
      <c r="G21" s="13"/>
    </row>
    <row r="22" spans="1:7" ht="22.5" customHeight="1">
      <c r="A22" s="54">
        <v>221</v>
      </c>
      <c r="B22" s="52"/>
      <c r="C22" s="52"/>
      <c r="D22" s="53" t="s">
        <v>205</v>
      </c>
      <c r="E22" s="13">
        <f t="shared" si="0"/>
        <v>321980</v>
      </c>
      <c r="F22" s="13">
        <f>F23</f>
        <v>321980</v>
      </c>
      <c r="G22" s="13"/>
    </row>
    <row r="23" spans="1:7" ht="22.5" customHeight="1">
      <c r="A23" s="54">
        <v>221</v>
      </c>
      <c r="B23" s="52" t="s">
        <v>203</v>
      </c>
      <c r="C23" s="52"/>
      <c r="D23" s="53" t="s">
        <v>206</v>
      </c>
      <c r="E23" s="13">
        <f t="shared" si="0"/>
        <v>321980</v>
      </c>
      <c r="F23" s="13">
        <f>F24</f>
        <v>321980</v>
      </c>
      <c r="G23" s="13"/>
    </row>
    <row r="24" spans="1:7" ht="22.5" customHeight="1">
      <c r="A24" s="54">
        <v>221</v>
      </c>
      <c r="B24" s="52" t="s">
        <v>203</v>
      </c>
      <c r="C24" s="52" t="s">
        <v>207</v>
      </c>
      <c r="D24" s="53" t="s">
        <v>208</v>
      </c>
      <c r="E24" s="13">
        <f>SUM(F24:I24)</f>
        <v>321980</v>
      </c>
      <c r="F24" s="13">
        <v>321980</v>
      </c>
      <c r="G24" s="13"/>
    </row>
    <row r="25" spans="1:7" ht="22.5" customHeight="1">
      <c r="A25" s="91" t="s">
        <v>209</v>
      </c>
      <c r="B25" s="91"/>
      <c r="C25" s="91"/>
      <c r="D25" s="91"/>
      <c r="E25" s="13">
        <f>E9+E14+E19+E22</f>
        <v>11144185</v>
      </c>
      <c r="F25" s="13">
        <f>F9+F14+F19+F22</f>
        <v>10838417</v>
      </c>
      <c r="G25" s="13">
        <f>G9+G14+G19+G22</f>
        <v>305768</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sheetData>
  <sheetProtection/>
  <mergeCells count="10">
    <mergeCell ref="A25:D25"/>
    <mergeCell ref="A2:G2"/>
    <mergeCell ref="A4:E4"/>
    <mergeCell ref="A6:D6"/>
    <mergeCell ref="E6:G6"/>
    <mergeCell ref="G7:G8"/>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A4" sqref="A4:C4"/>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8" t="s">
        <v>61</v>
      </c>
      <c r="B2" s="79"/>
      <c r="C2" s="79"/>
      <c r="D2" s="79"/>
      <c r="E2" s="79"/>
      <c r="F2" s="79"/>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2" t="s">
        <v>262</v>
      </c>
      <c r="B4" s="82"/>
      <c r="C4" s="82"/>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80" t="s">
        <v>44</v>
      </c>
      <c r="B6" s="81"/>
      <c r="C6" s="80" t="s">
        <v>20</v>
      </c>
      <c r="D6" s="80"/>
      <c r="E6" s="80"/>
      <c r="F6" s="81"/>
    </row>
    <row r="7" spans="1:6" s="3" customFormat="1" ht="24" customHeight="1">
      <c r="A7" s="12" t="s">
        <v>0</v>
      </c>
      <c r="B7" s="12" t="s">
        <v>9</v>
      </c>
      <c r="C7" s="12" t="s">
        <v>0</v>
      </c>
      <c r="D7" s="12" t="s">
        <v>17</v>
      </c>
      <c r="E7" s="12" t="s">
        <v>27</v>
      </c>
      <c r="F7" s="2" t="s">
        <v>28</v>
      </c>
    </row>
    <row r="8" spans="1:6" s="3" customFormat="1" ht="24" customHeight="1">
      <c r="A8" s="6" t="s">
        <v>25</v>
      </c>
      <c r="B8" s="13">
        <v>11144185</v>
      </c>
      <c r="C8" s="44" t="s">
        <v>105</v>
      </c>
      <c r="D8" s="13">
        <v>9062311</v>
      </c>
      <c r="E8" s="13">
        <v>9062311</v>
      </c>
      <c r="F8" s="13"/>
    </row>
    <row r="9" spans="1:6" s="3" customFormat="1" ht="24" customHeight="1">
      <c r="A9" s="6" t="s">
        <v>26</v>
      </c>
      <c r="B9" s="13"/>
      <c r="C9" s="44" t="s">
        <v>106</v>
      </c>
      <c r="D9" s="13">
        <v>1299922</v>
      </c>
      <c r="E9" s="13">
        <v>1299922</v>
      </c>
      <c r="F9" s="13"/>
    </row>
    <row r="10" spans="1:6" s="3" customFormat="1" ht="24" customHeight="1">
      <c r="A10" s="25"/>
      <c r="B10" s="13"/>
      <c r="C10" s="44" t="s">
        <v>107</v>
      </c>
      <c r="D10" s="13">
        <v>459972</v>
      </c>
      <c r="E10" s="13">
        <v>459972</v>
      </c>
      <c r="F10" s="13"/>
    </row>
    <row r="11" spans="1:6" s="3" customFormat="1" ht="24" customHeight="1">
      <c r="A11" s="6"/>
      <c r="B11" s="13"/>
      <c r="C11" s="44" t="s">
        <v>108</v>
      </c>
      <c r="D11" s="13">
        <v>321980</v>
      </c>
      <c r="E11" s="13">
        <v>321980</v>
      </c>
      <c r="F11" s="13"/>
    </row>
    <row r="12" spans="1:6" s="3" customFormat="1" ht="24" customHeight="1">
      <c r="A12" s="6"/>
      <c r="B12" s="13"/>
      <c r="C12" s="14"/>
      <c r="D12" s="13"/>
      <c r="E12" s="13"/>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SUM(B8:B20)</f>
        <v>11144185</v>
      </c>
      <c r="C21" s="7" t="s">
        <v>16</v>
      </c>
      <c r="D21" s="47">
        <f>SUM(D8:D20)</f>
        <v>11144185</v>
      </c>
      <c r="E21" s="47">
        <f>SUM(E8:E20)</f>
        <v>11144185</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8" t="s">
        <v>60</v>
      </c>
      <c r="B2" s="78"/>
      <c r="C2" s="78"/>
      <c r="D2" s="78"/>
      <c r="E2" s="78"/>
      <c r="F2" s="78"/>
      <c r="G2" s="78"/>
    </row>
    <row r="3" spans="1:6" s="8" customFormat="1" ht="7.5" customHeight="1">
      <c r="A3" s="11"/>
      <c r="B3" s="11"/>
      <c r="C3" s="11"/>
      <c r="D3" s="11"/>
      <c r="E3" s="15"/>
      <c r="F3" s="15"/>
    </row>
    <row r="4" spans="1:7" s="8" customFormat="1" ht="18" customHeight="1">
      <c r="A4" s="82" t="s">
        <v>263</v>
      </c>
      <c r="B4" s="82"/>
      <c r="C4" s="82"/>
      <c r="D4" s="82"/>
      <c r="E4" s="82"/>
      <c r="F4" s="15"/>
      <c r="G4" s="9" t="s">
        <v>4</v>
      </c>
    </row>
    <row r="5" spans="1:6" s="8" customFormat="1" ht="7.5" customHeight="1">
      <c r="A5" s="4"/>
      <c r="B5" s="4"/>
      <c r="C5" s="4"/>
      <c r="D5" s="4"/>
      <c r="E5" s="15"/>
      <c r="F5" s="15"/>
    </row>
    <row r="6" spans="1:7" ht="24" customHeight="1">
      <c r="A6" s="80" t="s">
        <v>0</v>
      </c>
      <c r="B6" s="80"/>
      <c r="C6" s="80"/>
      <c r="D6" s="80"/>
      <c r="E6" s="80" t="s">
        <v>39</v>
      </c>
      <c r="F6" s="90"/>
      <c r="G6" s="90"/>
    </row>
    <row r="7" spans="1:7" ht="24" customHeight="1">
      <c r="A7" s="85" t="s">
        <v>22</v>
      </c>
      <c r="B7" s="86"/>
      <c r="C7" s="87"/>
      <c r="D7" s="80" t="s">
        <v>23</v>
      </c>
      <c r="E7" s="80" t="s">
        <v>17</v>
      </c>
      <c r="F7" s="88" t="s">
        <v>2</v>
      </c>
      <c r="G7" s="80" t="s">
        <v>3</v>
      </c>
    </row>
    <row r="8" spans="1:7" s="10" customFormat="1" ht="24" customHeight="1">
      <c r="A8" s="7" t="s">
        <v>18</v>
      </c>
      <c r="B8" s="7" t="s">
        <v>19</v>
      </c>
      <c r="C8" s="7" t="s">
        <v>21</v>
      </c>
      <c r="D8" s="80"/>
      <c r="E8" s="80"/>
      <c r="F8" s="89"/>
      <c r="G8" s="80"/>
    </row>
    <row r="9" spans="1:7" ht="24" customHeight="1">
      <c r="A9" s="7">
        <v>205</v>
      </c>
      <c r="B9" s="7"/>
      <c r="C9" s="7"/>
      <c r="D9" s="14" t="s">
        <v>110</v>
      </c>
      <c r="E9" s="13">
        <f aca="true" t="shared" si="0" ref="E9:E14">F9+G9</f>
        <v>9062311</v>
      </c>
      <c r="F9" s="13">
        <f>F10</f>
        <v>8756543</v>
      </c>
      <c r="G9" s="13">
        <v>305768</v>
      </c>
    </row>
    <row r="10" spans="1:7" ht="24" customHeight="1">
      <c r="A10" s="7">
        <v>205</v>
      </c>
      <c r="B10" s="16" t="s">
        <v>111</v>
      </c>
      <c r="C10" s="16"/>
      <c r="D10" s="14" t="s">
        <v>112</v>
      </c>
      <c r="E10" s="13">
        <f t="shared" si="0"/>
        <v>8766311</v>
      </c>
      <c r="F10" s="13">
        <f>F11</f>
        <v>8756543</v>
      </c>
      <c r="G10" s="13">
        <v>9768</v>
      </c>
    </row>
    <row r="11" spans="1:7" ht="24" customHeight="1">
      <c r="A11" s="7">
        <v>205</v>
      </c>
      <c r="B11" s="16" t="s">
        <v>111</v>
      </c>
      <c r="C11" s="46" t="s">
        <v>113</v>
      </c>
      <c r="D11" s="45" t="s">
        <v>109</v>
      </c>
      <c r="E11" s="13">
        <f t="shared" si="0"/>
        <v>8766311</v>
      </c>
      <c r="F11" s="13">
        <v>8756543</v>
      </c>
      <c r="G11" s="13">
        <v>9768</v>
      </c>
    </row>
    <row r="12" spans="1:7" ht="24" customHeight="1">
      <c r="A12" s="7">
        <v>205</v>
      </c>
      <c r="B12" s="52" t="s">
        <v>181</v>
      </c>
      <c r="C12" s="46"/>
      <c r="D12" s="53" t="s">
        <v>210</v>
      </c>
      <c r="E12" s="13">
        <f t="shared" si="0"/>
        <v>296000</v>
      </c>
      <c r="F12" s="13"/>
      <c r="G12" s="13">
        <v>296000</v>
      </c>
    </row>
    <row r="13" spans="1:7" ht="24" customHeight="1">
      <c r="A13" s="7">
        <v>205</v>
      </c>
      <c r="B13" s="52" t="s">
        <v>181</v>
      </c>
      <c r="C13" s="52" t="s">
        <v>191</v>
      </c>
      <c r="D13" s="53" t="s">
        <v>211</v>
      </c>
      <c r="E13" s="13">
        <f t="shared" si="0"/>
        <v>296000</v>
      </c>
      <c r="F13" s="13"/>
      <c r="G13" s="13">
        <v>296000</v>
      </c>
    </row>
    <row r="14" spans="1:7" ht="24" customHeight="1">
      <c r="A14" s="7">
        <v>208</v>
      </c>
      <c r="B14" s="16"/>
      <c r="C14" s="16"/>
      <c r="D14" s="14" t="s">
        <v>114</v>
      </c>
      <c r="E14" s="13">
        <f t="shared" si="0"/>
        <v>1299922</v>
      </c>
      <c r="F14" s="13">
        <f>F16+F17+F18</f>
        <v>1299922</v>
      </c>
      <c r="G14" s="13"/>
    </row>
    <row r="15" spans="1:7" ht="24" customHeight="1">
      <c r="A15" s="7">
        <v>208</v>
      </c>
      <c r="B15" s="46" t="s">
        <v>115</v>
      </c>
      <c r="C15" s="16"/>
      <c r="D15" s="14" t="s">
        <v>116</v>
      </c>
      <c r="E15" s="13">
        <v>12000</v>
      </c>
      <c r="F15" s="13">
        <v>12000</v>
      </c>
      <c r="G15" s="13"/>
    </row>
    <row r="16" spans="1:7" ht="24" customHeight="1">
      <c r="A16" s="7">
        <v>208</v>
      </c>
      <c r="B16" s="46" t="s">
        <v>115</v>
      </c>
      <c r="C16" s="46" t="s">
        <v>111</v>
      </c>
      <c r="D16" s="14" t="s">
        <v>117</v>
      </c>
      <c r="E16" s="13">
        <f aca="true" t="shared" si="1" ref="E16:E24">F16+G16</f>
        <v>12000</v>
      </c>
      <c r="F16" s="13">
        <v>12000</v>
      </c>
      <c r="G16" s="13"/>
    </row>
    <row r="17" spans="1:7" ht="24" customHeight="1">
      <c r="A17" s="7">
        <v>208</v>
      </c>
      <c r="B17" s="46" t="s">
        <v>115</v>
      </c>
      <c r="C17" s="46" t="s">
        <v>124</v>
      </c>
      <c r="D17" s="64" t="s">
        <v>270</v>
      </c>
      <c r="E17" s="13">
        <f t="shared" si="1"/>
        <v>919944</v>
      </c>
      <c r="F17" s="13">
        <v>919944</v>
      </c>
      <c r="G17" s="13"/>
    </row>
    <row r="18" spans="1:7" ht="24" customHeight="1">
      <c r="A18" s="7">
        <v>208</v>
      </c>
      <c r="B18" s="46" t="s">
        <v>115</v>
      </c>
      <c r="C18" s="46" t="s">
        <v>125</v>
      </c>
      <c r="D18" s="64" t="s">
        <v>271</v>
      </c>
      <c r="E18" s="13">
        <f t="shared" si="1"/>
        <v>367978</v>
      </c>
      <c r="F18" s="13">
        <v>367978</v>
      </c>
      <c r="G18" s="13"/>
    </row>
    <row r="19" spans="1:7" ht="24" customHeight="1">
      <c r="A19" s="7">
        <v>210</v>
      </c>
      <c r="B19" s="16"/>
      <c r="C19" s="16"/>
      <c r="D19" s="14" t="s">
        <v>118</v>
      </c>
      <c r="E19" s="13">
        <f t="shared" si="1"/>
        <v>459972</v>
      </c>
      <c r="F19" s="13">
        <f>F20</f>
        <v>459972</v>
      </c>
      <c r="G19" s="13"/>
    </row>
    <row r="20" spans="1:7" s="8" customFormat="1" ht="24" customHeight="1">
      <c r="A20" s="7">
        <v>210</v>
      </c>
      <c r="B20" s="16" t="s">
        <v>115</v>
      </c>
      <c r="C20" s="16"/>
      <c r="D20" s="14" t="s">
        <v>119</v>
      </c>
      <c r="E20" s="13">
        <f t="shared" si="1"/>
        <v>459972</v>
      </c>
      <c r="F20" s="13">
        <f>F21</f>
        <v>459972</v>
      </c>
      <c r="G20" s="13"/>
    </row>
    <row r="21" spans="1:7" s="8" customFormat="1" ht="24" customHeight="1">
      <c r="A21" s="7">
        <v>210</v>
      </c>
      <c r="B21" s="16" t="s">
        <v>115</v>
      </c>
      <c r="C21" s="16" t="s">
        <v>111</v>
      </c>
      <c r="D21" s="14" t="s">
        <v>120</v>
      </c>
      <c r="E21" s="13">
        <f t="shared" si="1"/>
        <v>459972</v>
      </c>
      <c r="F21" s="13">
        <v>459972</v>
      </c>
      <c r="G21" s="13"/>
    </row>
    <row r="22" spans="1:7" s="8" customFormat="1" ht="24" customHeight="1">
      <c r="A22" s="7">
        <v>221</v>
      </c>
      <c r="B22" s="16"/>
      <c r="C22" s="16"/>
      <c r="D22" s="14" t="s">
        <v>121</v>
      </c>
      <c r="E22" s="13">
        <f t="shared" si="1"/>
        <v>321980</v>
      </c>
      <c r="F22" s="13">
        <f>F23</f>
        <v>321980</v>
      </c>
      <c r="G22" s="13"/>
    </row>
    <row r="23" spans="1:7" s="8" customFormat="1" ht="24" customHeight="1">
      <c r="A23" s="7">
        <v>221</v>
      </c>
      <c r="B23" s="16" t="s">
        <v>111</v>
      </c>
      <c r="C23" s="16"/>
      <c r="D23" s="14" t="s">
        <v>122</v>
      </c>
      <c r="E23" s="13">
        <f t="shared" si="1"/>
        <v>321980</v>
      </c>
      <c r="F23" s="13">
        <f>F24</f>
        <v>321980</v>
      </c>
      <c r="G23" s="13"/>
    </row>
    <row r="24" spans="1:7" s="8" customFormat="1" ht="24" customHeight="1">
      <c r="A24" s="7">
        <v>221</v>
      </c>
      <c r="B24" s="16" t="s">
        <v>111</v>
      </c>
      <c r="C24" s="16" t="s">
        <v>113</v>
      </c>
      <c r="D24" s="14" t="s">
        <v>123</v>
      </c>
      <c r="E24" s="13">
        <f t="shared" si="1"/>
        <v>321980</v>
      </c>
      <c r="F24" s="13">
        <v>321980</v>
      </c>
      <c r="G24" s="13"/>
    </row>
    <row r="25" spans="1:7" s="8" customFormat="1" ht="24" customHeight="1">
      <c r="A25" s="80" t="s">
        <v>17</v>
      </c>
      <c r="B25" s="80"/>
      <c r="C25" s="80"/>
      <c r="D25" s="80"/>
      <c r="E25" s="13">
        <f>E9+E14+E19+E22</f>
        <v>11144185</v>
      </c>
      <c r="F25" s="13">
        <f>F9+F14+F19+F22</f>
        <v>10838417</v>
      </c>
      <c r="G25" s="13">
        <f>G9+G14+G19+G22</f>
        <v>305768</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2017-02-24T11:09:20Z</cp:lastPrinted>
  <dcterms:created xsi:type="dcterms:W3CDTF">2010-12-06T08:10:01Z</dcterms:created>
  <dcterms:modified xsi:type="dcterms:W3CDTF">2017-03-01T06:48:35Z</dcterms:modified>
  <cp:category/>
  <cp:version/>
  <cp:contentType/>
  <cp:contentStatus/>
</cp:coreProperties>
</file>