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1" activeTab="6"/>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<sst xmlns="http://schemas.openxmlformats.org/spreadsheetml/2006/main" count="419" uniqueCount="258">
  <si>
    <t>项目</t>
  </si>
  <si>
    <t>预算数</t>
  </si>
  <si>
    <t>基本支出</t>
  </si>
  <si>
    <t>项目支出</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</si>
  <si>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</si>
  <si>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</si>
  <si>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</si>
  <si>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</si>
  <si>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</si>
  <si>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2</t>
    </r>
    <r>
      <rPr>
        <sz val="12"/>
        <rFont val="宋体"/>
        <family val="0"/>
      </rPr>
      <t xml:space="preserve">. </t>
    </r>
    <r>
      <rPr>
        <sz val="12"/>
        <rFont val="宋体"/>
        <family val="0"/>
      </rPr>
      <t>政府性基金</t>
    </r>
  </si>
  <si>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</si>
  <si>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</si>
  <si>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</si>
  <si>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</si>
  <si>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</si>
  <si>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</si>
  <si>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</si>
  <si>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</si>
  <si>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</si>
  <si>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</si>
  <si>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r>
      <t>0</t>
    </r>
    <r>
      <rPr>
        <sz val="12"/>
        <rFont val="宋体"/>
        <family val="0"/>
      </rPr>
      <t>2</t>
    </r>
  </si>
  <si>
    <t>普通教育</t>
  </si>
  <si>
    <t>教育支出</t>
  </si>
  <si>
    <t>功能分类科目编码</t>
  </si>
  <si>
    <t>功能分类科目名称</t>
  </si>
  <si>
    <r>
      <t>1</t>
    </r>
    <r>
      <rPr>
        <sz val="12"/>
        <rFont val="宋体"/>
        <family val="0"/>
      </rPr>
      <t>. 一般</t>
    </r>
    <r>
      <rPr>
        <sz val="12"/>
        <rFont val="宋体"/>
        <family val="0"/>
      </rPr>
      <t>公共预算资金</t>
    </r>
  </si>
  <si>
    <r>
      <t>一、</t>
    </r>
    <r>
      <rPr>
        <sz val="12"/>
        <rFont val="宋体"/>
        <family val="0"/>
      </rPr>
      <t>一般</t>
    </r>
    <r>
      <rPr>
        <sz val="12"/>
        <rFont val="宋体"/>
        <family val="0"/>
      </rPr>
      <t>公共预算资金</t>
    </r>
  </si>
  <si>
    <t>二、政府性基金</t>
  </si>
  <si>
    <t>一般公共预算</t>
  </si>
  <si>
    <t>政府性基金预算</t>
  </si>
  <si>
    <t>经济分类科目名称</t>
  </si>
  <si>
    <t>经济分类科目编码</t>
  </si>
  <si>
    <t>款</t>
  </si>
  <si>
    <t>人员经费</t>
  </si>
  <si>
    <t>公用经费</t>
  </si>
  <si>
    <t>一般公共预算支出</t>
  </si>
  <si>
    <t>政府性基金预算支出</t>
  </si>
  <si>
    <t>一般公共预算基本支出</t>
  </si>
  <si>
    <t>支出预算</t>
  </si>
  <si>
    <t>收入预算</t>
  </si>
  <si>
    <t>财政拨款收入</t>
  </si>
  <si>
    <t>事业收入</t>
  </si>
  <si>
    <t>事业单位
经营收入</t>
  </si>
  <si>
    <t>其他收入</t>
  </si>
  <si>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</si>
  <si>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</si>
  <si>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</si>
  <si>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</si>
  <si>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</si>
  <si>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</si>
  <si>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</si>
  <si>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</si>
  <si>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</si>
  <si>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</si>
  <si>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</si>
  <si>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</si>
  <si>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</si>
  <si>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</si>
  <si>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</si>
  <si>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2017年预算单位收入预算总表</t>
  </si>
  <si>
    <t>目录</t>
  </si>
  <si>
    <t>上海市财政支出项目绩效目标申报表</t>
  </si>
  <si>
    <t>(2017年 )</t>
  </si>
  <si>
    <t>项目名称</t>
  </si>
  <si>
    <t>项目类型</t>
  </si>
  <si>
    <t>经常性专项业务费□   其他经常性项目□</t>
  </si>
  <si>
    <t>资金用途</t>
  </si>
  <si>
    <t>项目负责人</t>
  </si>
  <si>
    <t>联系人</t>
  </si>
  <si>
    <t>联系电话</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</si>
  <si>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</si>
  <si>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</si>
  <si>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</si>
  <si>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</si>
  <si>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</si>
  <si>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</si>
  <si>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</si>
  <si>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</si>
  <si>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</si>
  <si>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</si>
  <si>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</si>
  <si>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</si>
  <si>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</si>
  <si>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</si>
  <si>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</si>
  <si>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</si>
  <si>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</si>
  <si>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</si>
  <si>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</si>
  <si>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</si>
  <si>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</si>
  <si>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</si>
  <si>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</si>
  <si>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</si>
  <si>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</si>
  <si>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</si>
  <si>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</si>
  <si>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 xml:space="preserve"> </t>
  </si>
  <si>
    <t>一、“三公”经费预算</t>
  </si>
  <si>
    <t>二、机关运行经费预算</t>
  </si>
  <si>
    <t>相关情况说明</t>
  </si>
  <si>
    <t>一、教育支出</t>
  </si>
  <si>
    <t>二、社会保障和就业支出</t>
  </si>
  <si>
    <t>三、医疗卫生与计划生育支出</t>
  </si>
  <si>
    <t>四、住房保障支出</t>
  </si>
  <si>
    <t>五、动用历年结余</t>
  </si>
  <si>
    <t>六、财政专户资金</t>
  </si>
  <si>
    <t>教育支出</t>
  </si>
  <si>
    <r>
      <t>0</t>
    </r>
    <r>
      <rPr>
        <sz val="12"/>
        <rFont val="宋体"/>
        <family val="0"/>
      </rPr>
      <t>2</t>
    </r>
  </si>
  <si>
    <t>普通教育</t>
  </si>
  <si>
    <r>
      <t>0</t>
    </r>
    <r>
      <rPr>
        <sz val="12"/>
        <rFont val="宋体"/>
        <family val="0"/>
      </rPr>
      <t>2</t>
    </r>
  </si>
  <si>
    <r>
      <t>0</t>
    </r>
    <r>
      <rPr>
        <sz val="12"/>
        <rFont val="宋体"/>
        <family val="0"/>
      </rPr>
      <t>9</t>
    </r>
  </si>
  <si>
    <t>教育费附加安排的支出</t>
  </si>
  <si>
    <r>
      <t>0</t>
    </r>
    <r>
      <rPr>
        <sz val="12"/>
        <rFont val="宋体"/>
        <family val="0"/>
      </rPr>
      <t>1</t>
    </r>
  </si>
  <si>
    <t>01</t>
  </si>
  <si>
    <t>学前教育</t>
  </si>
  <si>
    <t>99</t>
  </si>
  <si>
    <t>其他教育费附加安排的支出</t>
  </si>
  <si>
    <t>05</t>
  </si>
  <si>
    <t>02</t>
  </si>
  <si>
    <t>社会保障和就业支出</t>
  </si>
  <si>
    <t>行政事业单位离退休</t>
  </si>
  <si>
    <t>事业单位离退休</t>
  </si>
  <si>
    <t>机关事业单位基本养老保险缴费支出</t>
  </si>
  <si>
    <t>机关事业单位职业年金缴费支出</t>
  </si>
  <si>
    <t>05</t>
  </si>
  <si>
    <t>06</t>
  </si>
  <si>
    <t>医疗卫生与计划生育支出</t>
  </si>
  <si>
    <t>11</t>
  </si>
  <si>
    <t>行政事业单位医疗</t>
  </si>
  <si>
    <t>02</t>
  </si>
  <si>
    <t>事业单位医疗</t>
  </si>
  <si>
    <t>住房保障支出</t>
  </si>
  <si>
    <t>住房改革支出</t>
  </si>
  <si>
    <t>住房公积金</t>
  </si>
  <si>
    <t>一、教育支出</t>
  </si>
  <si>
    <t>二、社会保障和就业支出</t>
  </si>
  <si>
    <t>三、医疗卫生与计划生育支出</t>
  </si>
  <si>
    <t>四、住房保障支出</t>
  </si>
  <si>
    <t>编制单位：上海市青浦区商榻幼儿园</t>
  </si>
  <si>
    <t>编制单位：上海市青浦区商榻幼儿园</t>
  </si>
  <si>
    <t>301</t>
  </si>
  <si>
    <t>工资福利支出</t>
  </si>
  <si>
    <r>
      <t>0</t>
    </r>
    <r>
      <rPr>
        <sz val="12"/>
        <rFont val="宋体"/>
        <family val="0"/>
      </rPr>
      <t>1</t>
    </r>
  </si>
  <si>
    <t xml:space="preserve">  基本工资</t>
  </si>
  <si>
    <r>
      <t>0</t>
    </r>
    <r>
      <rPr>
        <sz val="12"/>
        <rFont val="宋体"/>
        <family val="0"/>
      </rPr>
      <t>2</t>
    </r>
  </si>
  <si>
    <t xml:space="preserve">  津贴补贴</t>
  </si>
  <si>
    <r>
      <t>0</t>
    </r>
    <r>
      <rPr>
        <sz val="12"/>
        <rFont val="宋体"/>
        <family val="0"/>
      </rPr>
      <t>3</t>
    </r>
  </si>
  <si>
    <t xml:space="preserve">  奖金</t>
  </si>
  <si>
    <r>
      <t>0</t>
    </r>
    <r>
      <rPr>
        <sz val="12"/>
        <rFont val="宋体"/>
        <family val="0"/>
      </rPr>
      <t>4</t>
    </r>
  </si>
  <si>
    <t xml:space="preserve">  社会保障缴费</t>
  </si>
  <si>
    <r>
      <t>0</t>
    </r>
    <r>
      <rPr>
        <sz val="12"/>
        <rFont val="宋体"/>
        <family val="0"/>
      </rPr>
      <t>6</t>
    </r>
  </si>
  <si>
    <t xml:space="preserve">  伙食补助费</t>
  </si>
  <si>
    <r>
      <t>0</t>
    </r>
    <r>
      <rPr>
        <sz val="12"/>
        <rFont val="宋体"/>
        <family val="0"/>
      </rPr>
      <t>7</t>
    </r>
  </si>
  <si>
    <t xml:space="preserve">  绩效工资</t>
  </si>
  <si>
    <r>
      <t>9</t>
    </r>
    <r>
      <rPr>
        <sz val="12"/>
        <rFont val="宋体"/>
        <family val="0"/>
      </rPr>
      <t>9</t>
    </r>
  </si>
  <si>
    <t xml:space="preserve">  其他工资福利支出</t>
  </si>
  <si>
    <t>302</t>
  </si>
  <si>
    <t>商品和服务支出</t>
  </si>
  <si>
    <r>
      <t>0</t>
    </r>
    <r>
      <rPr>
        <sz val="12"/>
        <rFont val="宋体"/>
        <family val="0"/>
      </rPr>
      <t>1</t>
    </r>
  </si>
  <si>
    <t xml:space="preserve">  办公费</t>
  </si>
  <si>
    <t xml:space="preserve">  印刷费</t>
  </si>
  <si>
    <r>
      <t>04</t>
    </r>
  </si>
  <si>
    <t xml:space="preserve">  手续费</t>
  </si>
  <si>
    <r>
      <t>05</t>
    </r>
  </si>
  <si>
    <t xml:space="preserve">  水费</t>
  </si>
  <si>
    <r>
      <t>06</t>
    </r>
  </si>
  <si>
    <t xml:space="preserve">  电费</t>
  </si>
  <si>
    <r>
      <t>07</t>
    </r>
  </si>
  <si>
    <t xml:space="preserve">  邮电费</t>
  </si>
  <si>
    <r>
      <t>0</t>
    </r>
    <r>
      <rPr>
        <sz val="12"/>
        <rFont val="宋体"/>
        <family val="0"/>
      </rPr>
      <t>9</t>
    </r>
  </si>
  <si>
    <t xml:space="preserve">  物业管理费</t>
  </si>
  <si>
    <r>
      <t>1</t>
    </r>
    <r>
      <rPr>
        <sz val="12"/>
        <rFont val="宋体"/>
        <family val="0"/>
      </rPr>
      <t>1</t>
    </r>
  </si>
  <si>
    <t xml:space="preserve">  差旅费</t>
  </si>
  <si>
    <r>
      <t>1</t>
    </r>
    <r>
      <rPr>
        <sz val="12"/>
        <rFont val="宋体"/>
        <family val="0"/>
      </rPr>
      <t>3</t>
    </r>
  </si>
  <si>
    <t xml:space="preserve">  维修（护）费</t>
  </si>
  <si>
    <r>
      <t>1</t>
    </r>
    <r>
      <rPr>
        <sz val="12"/>
        <rFont val="宋体"/>
        <family val="0"/>
      </rPr>
      <t>6</t>
    </r>
  </si>
  <si>
    <t xml:space="preserve">  培训费</t>
  </si>
  <si>
    <r>
      <t>1</t>
    </r>
    <r>
      <rPr>
        <sz val="12"/>
        <rFont val="宋体"/>
        <family val="0"/>
      </rPr>
      <t>7</t>
    </r>
  </si>
  <si>
    <t xml:space="preserve">  公务接待费</t>
  </si>
  <si>
    <r>
      <t>1</t>
    </r>
    <r>
      <rPr>
        <sz val="12"/>
        <rFont val="宋体"/>
        <family val="0"/>
      </rPr>
      <t>8</t>
    </r>
  </si>
  <si>
    <t xml:space="preserve">  专用材料费</t>
  </si>
  <si>
    <t xml:space="preserve">  劳务费</t>
  </si>
  <si>
    <t xml:space="preserve">  工会经费</t>
  </si>
  <si>
    <r>
      <t>2</t>
    </r>
    <r>
      <rPr>
        <sz val="12"/>
        <rFont val="宋体"/>
        <family val="0"/>
      </rPr>
      <t>9</t>
    </r>
  </si>
  <si>
    <t xml:space="preserve">  福利费</t>
  </si>
  <si>
    <t xml:space="preserve">  其他商品和服务支出</t>
  </si>
  <si>
    <t>303</t>
  </si>
  <si>
    <t>对个人和家庭的补助</t>
  </si>
  <si>
    <t>02</t>
  </si>
  <si>
    <t xml:space="preserve">  退休费</t>
  </si>
  <si>
    <t xml:space="preserve">  住房公积金</t>
  </si>
  <si>
    <t xml:space="preserve">  其他对个人和家庭的补助支出</t>
  </si>
  <si>
    <t>上海市青浦区商榻幼儿园主要职能</t>
  </si>
  <si>
    <t xml:space="preserve">  办公设备购置</t>
  </si>
  <si>
    <t>其他资本性支出</t>
  </si>
  <si>
    <r>
      <t>0</t>
    </r>
    <r>
      <rPr>
        <sz val="12"/>
        <rFont val="宋体"/>
        <family val="0"/>
      </rPr>
      <t>9</t>
    </r>
  </si>
  <si>
    <t xml:space="preserve">  其他资本性支出</t>
  </si>
  <si>
    <r>
      <t xml:space="preserve"> </t>
    </r>
    <r>
      <rPr>
        <sz val="12"/>
        <rFont val="宋体"/>
        <family val="0"/>
      </rPr>
      <t xml:space="preserve"> </t>
    </r>
    <r>
      <rPr>
        <sz val="12"/>
        <rFont val="宋体"/>
        <family val="0"/>
      </rPr>
      <t>职工教育经费</t>
    </r>
  </si>
  <si>
    <t xml:space="preserve">    因公出国（境）费预算0万元，与2016年预算持平，主要原因是根据区财政2017年部门预算编制要求，该经费预算从2017年起由区外事办统一安排。  </t>
  </si>
  <si>
    <t xml:space="preserve">    上海市青浦区商榻幼儿园2017年“三公”经费财政拨款预算为1万元，包括上海市青浦区商榻幼儿园以及下属0家与市级财政有经费领拨关系的预算单位使用市级财政拨款预算安排的因公出国（境）费、公务接待费、公务用车购置及运行费，比2016年预算减少0.5万元。 其中：</t>
  </si>
  <si>
    <t xml:space="preserve">    公务用车购置及运行费预算0万元，主要是上海市青浦区商榻幼儿园已实行公车改革，截止2016年12月31日，上海市青浦区商榻幼儿园无公务车辆。  </t>
  </si>
  <si>
    <t xml:space="preserve">    上海市青浦区商榻幼儿园2017年度未安排机关运行经费预算。</t>
  </si>
  <si>
    <t>申报单位名称：（盖章）上海市青浦区商榻幼儿园</t>
  </si>
  <si>
    <r>
      <t>市委市政府已确定的新增项目□    结转项目□    其他一次性项目</t>
    </r>
    <r>
      <rPr>
        <sz val="11"/>
        <color indexed="8"/>
        <rFont val="Wingdings 2"/>
        <family val="1"/>
      </rPr>
      <t>R</t>
    </r>
  </si>
  <si>
    <r>
      <t>基本建设工程类□    信息化建设类□    政策补贴类□                      政府购买服务□    资产购置类□    其他事业专业类</t>
    </r>
    <r>
      <rPr>
        <sz val="11"/>
        <color indexed="8"/>
        <rFont val="Wingdings 2"/>
        <family val="1"/>
      </rPr>
      <t>R</t>
    </r>
    <r>
      <rPr>
        <sz val="11"/>
        <color indexed="8"/>
        <rFont val="宋体"/>
        <family val="0"/>
      </rPr>
      <t xml:space="preserve"> </t>
    </r>
  </si>
  <si>
    <t>姚春玲</t>
  </si>
  <si>
    <t>徐春霞</t>
  </si>
  <si>
    <t>STAM+研究课程建设是给予真实问题解决的探究学习、设计学习，它强调幼儿在看似杂乱无章的学习情境中发展设计能力和解决问题的能力，培养探究的意识。</t>
  </si>
  <si>
    <t>市级项目试点。</t>
  </si>
  <si>
    <t>能够激发教师探究、学习的意识与能力，促使幼儿探究、解决问题的能力得以提升，最终将探究课程得以推广。</t>
  </si>
  <si>
    <t>1.2017年1月制定计划；
2.2017年2月——2017年10月进行对老师的培训与指导，并能在幼儿园进行课程的落实与实践；
3.2017年11月——12月，形成初步的实施方法与操作要点。</t>
  </si>
  <si>
    <t>以素质教育为核心，以培养创新意识和实践能力为重点，全面提升教师自主探索、分享兴趣、合作创造的能力，从而提升幼儿创新素质与能力。</t>
  </si>
  <si>
    <t>财政资金到位率</t>
  </si>
  <si>
    <t>预算执行率</t>
  </si>
  <si>
    <t>财务管理制度健全性</t>
  </si>
  <si>
    <t>健全</t>
  </si>
  <si>
    <t>培训人员的增长情况</t>
  </si>
  <si>
    <t>培训时数增长情况</t>
  </si>
  <si>
    <t>长效管理制度的健全性</t>
  </si>
  <si>
    <t>增长</t>
  </si>
  <si>
    <t>教师对专业成长的满意度</t>
  </si>
  <si>
    <t>保障教师再教育的合法权益</t>
  </si>
  <si>
    <t>园领导对培训效果的认可度</t>
  </si>
  <si>
    <t>认可</t>
  </si>
  <si>
    <t>满意</t>
  </si>
  <si>
    <t>项目立项的规范性</t>
  </si>
  <si>
    <t>规范</t>
  </si>
  <si>
    <t>人员到位率</t>
  </si>
  <si>
    <t>立项依据的充分性</t>
  </si>
  <si>
    <t>充分</t>
  </si>
  <si>
    <t>填报单位负责人（签名）：姚春玲       填报人：王琴        填报日期：2017年2月24日</t>
  </si>
  <si>
    <t>STAM+研究课程建设经费</t>
  </si>
  <si>
    <t>STAM+研究课程建设经费</t>
  </si>
  <si>
    <t>1.成立项目实施领导小组，定期召开推进会议；
2.制定外出培训学习的方案与制度；
3.制定课程实施落实的管理和评价制度；
4.细化培训费用的支出项目，并能用足用好经费管理。</t>
  </si>
  <si>
    <t xml:space="preserve">    公务接待费预算1元，主要安排全国性专业会议、国家重大政策调研、专项检查以及外事团组接待交流等执行公务或开展业务所需住宿费、交通费、伙食费等支出。比2016年预算减少0.5万元，主要原因是严格执行中央“八项”规定、国务院“约法三章”及《党政机关厉行节约反对浪费》条例要求，压缩公务接待费。</t>
  </si>
  <si>
    <t>三、政府采购情况
    2017年度本单位政府采购预算9.3万元，其中：政府采购货物预算9.3万元、政府采购工程预算0万元、政府采购服务预算0万元。
    2017年度本单位面向中小企业预留政府采购项目预算金额5.58万元，其中：面向小微企业预留政府采购项目预算金额3.35万元。</t>
  </si>
  <si>
    <r>
      <t xml:space="preserve">    1. “教育支出”科目559.84</t>
    </r>
    <r>
      <rPr>
        <sz val="12"/>
        <rFont val="宋体"/>
        <family val="0"/>
      </rPr>
      <t>万元，主要用于教育教学活动正常运行的基本支出和教育教学基础设施建设更新维护、设备添置更新维护等方面的支出。</t>
    </r>
  </si>
  <si>
    <r>
      <t xml:space="preserve">    2. “社会保障和就业支出”科目</t>
    </r>
    <r>
      <rPr>
        <sz val="12"/>
        <rFont val="宋体"/>
        <family val="0"/>
      </rPr>
      <t>72.11</t>
    </r>
    <r>
      <rPr>
        <sz val="12"/>
        <rFont val="宋体"/>
        <family val="0"/>
      </rPr>
      <t>万元，主要用于事业单位退休人员的经费支出以及在职人员的养老保险和职业年金的支出。</t>
    </r>
  </si>
  <si>
    <r>
      <t xml:space="preserve">    3. “医疗卫生与计划生育支出”科目25.18</t>
    </r>
    <r>
      <rPr>
        <sz val="12"/>
        <rFont val="宋体"/>
        <family val="0"/>
      </rPr>
      <t>万元，主要用于事业单位在职人员缴纳基本医疗保险费的支出。</t>
    </r>
  </si>
  <si>
    <r>
      <t xml:space="preserve">    4. “住房保障支出”科目17.63</t>
    </r>
    <r>
      <rPr>
        <sz val="12"/>
        <rFont val="宋体"/>
        <family val="0"/>
      </rPr>
      <t>万元，主要用于按照国家规定为事业单位职工缴纳的住房公积金支出。</t>
    </r>
  </si>
  <si>
    <t>上海市青浦区商榻幼儿园机构设置</t>
  </si>
  <si>
    <t xml:space="preserve">    各内设机构的主要职责如下：</t>
  </si>
  <si>
    <r>
      <t xml:space="preserve"> </t>
    </r>
    <r>
      <rPr>
        <sz val="12"/>
        <rFont val="宋体"/>
        <family val="0"/>
      </rPr>
      <t xml:space="preserve">   （一）园长室</t>
    </r>
  </si>
  <si>
    <r>
      <t xml:space="preserve"> </t>
    </r>
    <r>
      <rPr>
        <sz val="12"/>
        <rFont val="宋体"/>
        <family val="0"/>
      </rPr>
      <t xml:space="preserve">   </t>
    </r>
    <r>
      <rPr>
        <sz val="12"/>
        <rFont val="宋体"/>
        <family val="0"/>
      </rPr>
      <t>主持学校的全面工作，使党的教育路线、方针、政策以及上级教育行政部门的指示能在学校得到贯彻落实，确保完成学校的教育教学任务，认真听取党支部的意见和建议接受党支部的监督；组织制定、实施、检查学校工作计划，并不断提出改进措施；领导学校的教育教学工作，深入教学第一线，了解教育教学计划的执行情况及师生的教与学情况，并根据实际情况提出要求，引导进行教育教学改革；负责学校的教师队伍建设工作，组织教师进行校内外的教学经验交流和进行教学改革的研究，组织在职教师培训提高和职称评定工作，努力建设一支高素质的教师队伍；领导各部门和教师并发挥社会及家长的积极性，开展学生的课内外的思想政治教育和品德修养教育工作。</t>
    </r>
  </si>
  <si>
    <t xml:space="preserve">    负责组织召开幼儿园办公会、教职工会及有关会议；组织草拟文件，发布通告、通知；负责审核以幼儿园名义发出的文稿；签报、送阅上级机关及外单位来文，督促做好文件传阅、回收归档工作；负责组织协调几个部门共同办理的综合性工作和全园性的大型活动；负责接待和安排外单位来园参观访问；认真做好卫生、安全、伙食、人事、职称、考核、统计、档案、招生、后勤等工作，保证幼儿园保教工作的正常开展；负责教职工的调出、调入、转正定级工作；负责统计教职工每月出勤、教职工到会情况等工作。</t>
  </si>
  <si>
    <t xml:space="preserve">    （二）行政办公室</t>
  </si>
  <si>
    <t xml:space="preserve">    根据幼儿园工作计划制定财务工作计划；认真参加财会人员的业务培训学习，认真执行财会法规；做好收费工作，确保不出纰漏；负责幼儿园正常保育教育和管理活动的开支保障；负责管好园产、物资登记盘点核查工作；负责幼儿园财务帐目、开支情况审计核查工作；负责幼儿园基本建设项目的资金筹划，合理安排，协调工作。</t>
  </si>
  <si>
    <t xml:space="preserve">    （三）财务室</t>
  </si>
  <si>
    <t xml:space="preserve">    按照主要职责，上海市青浦区商榻幼儿园设3个内设机构，包括：园长室、行政办公室、财务室。</t>
  </si>
  <si>
    <t xml:space="preserve">    上海市青浦区商榻幼儿园是青浦区教育局主管下由财政拨款的公立幼儿园，主要职能如下:
（一）全面贯彻党的教育方针、政策、法律和法规，认真执行上级党委和教育行政部门的决定，全心全意做好工作。
（二）按照本区教育事业的发展规划及年度计划，安排协调本园教育规划、计划的实施。
（三）把握依法办园的准则，制定本园管理目标、质量标准、规章制度与岗位责任，制定全园计划和管理方案。
（四）根据教育部《幼儿园教育指导纲要》和《上海市学前教育纲要》《上海市学前教育课程指南》进行幼儿园课程的设置，保证基础课程与上海市学前教育新课程一致，并以幼儿园一日活动的形式组织实施。
（五）制定本园财政预算内教育经费的预算方案、严格按照财政局及教育局的规定管理和合里使用财政下达的教育经费。
（六）做好面向青浦区教育局规定的教育服务区域内3～6周岁幼儿的招生工作以及0-3岁幼儿的早教工作，切实提高服务区域家庭受教率。
（七）做好本园劳动用工及人事工作的日常工作，加强教师和行政干部队伍的建设工作；按教育部和本市有关规定制定和实施教师继续教育计划的工作。
（八）做好本园的后勤、安全保卫、社会治安综合治理等工作，为教育教学工作提供保障。
（九）积极参与幼儿园所在乡镇政府交办的其他事项。
</t>
  </si>
  <si>
    <t>上海市青浦区商榻幼儿园2017年度单位预算</t>
  </si>
  <si>
    <t>上海市青浦区商榻幼儿园2017年部门预算编制说明</t>
  </si>
  <si>
    <r>
      <t xml:space="preserve">    201</t>
    </r>
    <r>
      <rPr>
        <sz val="12"/>
        <rFont val="宋体"/>
        <family val="0"/>
      </rPr>
      <t>7年，商榻幼儿园预算支出总额为677.4万元，其中：财政拨款支出预算674.76万元。财政拨款支出预算中，一般公共预算拨款支出预算674.76万元，政府性基金拨款支出预算0万元。财政拨款支出主要内容如下：</t>
    </r>
  </si>
  <si>
    <r>
      <t>1</t>
    </r>
    <r>
      <rPr>
        <sz val="12"/>
        <rFont val="宋体"/>
        <family val="0"/>
      </rPr>
      <t>4</t>
    </r>
  </si>
  <si>
    <t xml:space="preserve">  租赁费</t>
  </si>
  <si>
    <t>2017年上海市青浦区商榻幼儿园“三公”经费和机关运行经费预算情况表</t>
  </si>
  <si>
    <t>四、预算绩效情况
    2017年度，本单位实行绩效目标管理的项目4个，涉及预算金额40.28万元。重点支出项目绩效目标见《绩效目标申报表》。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</si>
</sst>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53">
    <font>
      <sz val="12"/>
      <name val="宋体"/>
      <family val="0"/>
    </font>
    <font>
      <sz val="11"/>
      <color indexed="8"/>
      <name val="宋体"/>
      <family val="0"/>
    </font>
    <font>
      <sz val="9"/>
      <name val="宋体"/>
      <family val="0"/>
    </font>
    <font>
      <sz val="10"/>
      <name val="宋体"/>
      <family val="0"/>
    </font>
    <font>
      <sz val="18"/>
      <name val="宋体"/>
      <family val="0"/>
    </font>
    <font>
      <sz val="11"/>
      <name val="宋体"/>
      <family val="0"/>
    </font>
    <font>
      <sz val="14"/>
      <name val="宋体"/>
      <family val="0"/>
    </font>
    <font>
      <sz val="14"/>
      <name val="黑体"/>
      <family val="3"/>
    </font>
    <font>
      <b/>
      <sz val="24"/>
      <name val="宋体"/>
      <family val="0"/>
    </font>
    <font>
      <b/>
      <sz val="16"/>
      <name val="宋体"/>
      <family val="0"/>
    </font>
    <font>
      <b/>
      <sz val="20"/>
      <color indexed="8"/>
      <name val="宋体"/>
      <family val="0"/>
    </font>
    <font>
      <sz val="10"/>
      <name val="Arial"/>
      <family val="2"/>
    </font>
    <font>
      <sz val="12"/>
      <name val="楷体_GB2312"/>
      <family val="3"/>
    </font>
    <font>
      <sz val="15"/>
      <name val="仿宋_GB2312"/>
      <family val="3"/>
    </font>
    <font>
      <b/>
      <sz val="14"/>
      <name val="宋体"/>
      <family val="0"/>
    </font>
    <font>
      <sz val="12"/>
      <color indexed="60"/>
      <name val="宋体"/>
      <family val="0"/>
    </font>
    <font>
      <sz val="12"/>
      <color indexed="8"/>
      <name val="宋体"/>
      <family val="0"/>
    </font>
    <font>
      <sz val="11"/>
      <color indexed="8"/>
      <name val="Wingdings 2"/>
      <family val="1"/>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C00000"/>
      <name val="宋体"/>
      <family val="0"/>
    </font>
    <font>
      <sz val="12"/>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top style="thin"/>
      <bottom style="thin"/>
    </border>
    <border>
      <left/>
      <right style="thin"/>
      <top style="thin"/>
      <bottom style="thin"/>
    </border>
    <border>
      <left style="thin"/>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border>
    <border>
      <left/>
      <right style="thin">
        <color indexed="8"/>
      </right>
      <top style="thin">
        <color indexed="8"/>
      </top>
      <bottom/>
    </border>
    <border>
      <left style="thin">
        <color indexed="8"/>
      </left>
      <right/>
      <top/>
      <bottom style="thin">
        <color indexed="8"/>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0" fontId="1"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48" fillId="31" borderId="0" applyNumberFormat="0" applyBorder="0" applyAlignment="0" applyProtection="0"/>
    <xf numFmtId="0" fontId="49" fillId="22" borderId="8" applyNumberFormat="0" applyAlignment="0" applyProtection="0"/>
    <xf numFmtId="0" fontId="50" fillId="32" borderId="5" applyNumberFormat="0" applyAlignment="0" applyProtection="0"/>
    <xf numFmtId="0" fontId="0" fillId="33" borderId="9" applyNumberFormat="0" applyFont="0" applyAlignment="0" applyProtection="0"/>
  </cellStyleXfs>
  <cellXfs count="133">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76"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76"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12" xfId="0" applyFont="1" applyBorder="1" applyAlignment="1">
      <alignment horizontal="center" vertical="center"/>
    </xf>
    <xf numFmtId="0" fontId="0" fillId="0" borderId="0" xfId="0" applyAlignment="1">
      <alignment vertical="center"/>
    </xf>
    <xf numFmtId="0" fontId="0" fillId="0" borderId="10" xfId="0" applyFont="1" applyBorder="1" applyAlignment="1">
      <alignment vertical="center"/>
    </xf>
    <xf numFmtId="0" fontId="3"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51" fillId="0" borderId="0" xfId="0" applyFont="1" applyAlignment="1">
      <alignment vertical="center"/>
    </xf>
    <xf numFmtId="0" fontId="0" fillId="0" borderId="0" xfId="0" applyNumberFormat="1" applyFont="1" applyFill="1" applyBorder="1" applyAlignment="1">
      <alignment/>
    </xf>
    <xf numFmtId="0" fontId="1" fillId="0" borderId="14" xfId="0" applyFont="1" applyBorder="1" applyAlignment="1">
      <alignment horizontal="left" vertical="center"/>
    </xf>
    <xf numFmtId="0" fontId="1" fillId="0" borderId="14" xfId="0" applyFont="1" applyBorder="1" applyAlignment="1">
      <alignment vertical="center"/>
    </xf>
    <xf numFmtId="0" fontId="1" fillId="0" borderId="14" xfId="0" applyFont="1" applyBorder="1" applyAlignment="1">
      <alignment vertical="center" wrapText="1"/>
    </xf>
    <xf numFmtId="0" fontId="1" fillId="0" borderId="14" xfId="0" applyFont="1" applyBorder="1" applyAlignment="1">
      <alignment horizontal="center" vertical="center"/>
    </xf>
    <xf numFmtId="0" fontId="1" fillId="0" borderId="0" xfId="0" applyFont="1" applyAlignment="1">
      <alignment/>
    </xf>
    <xf numFmtId="0" fontId="13" fillId="0" borderId="0" xfId="0" applyFont="1" applyAlignment="1">
      <alignment horizontal="justify" vertical="center"/>
    </xf>
    <xf numFmtId="0" fontId="14" fillId="0" borderId="0" xfId="0" applyFont="1" applyAlignment="1">
      <alignment horizontal="center" vertical="center" wrapText="1"/>
    </xf>
    <xf numFmtId="0" fontId="13" fillId="0" borderId="0" xfId="0" applyFont="1" applyAlignment="1">
      <alignment horizontal="justify" vertical="center" wrapText="1"/>
    </xf>
    <xf numFmtId="49" fontId="0" fillId="0" borderId="10" xfId="0" applyNumberFormat="1" applyBorder="1" applyAlignment="1">
      <alignment horizontal="center" vertical="center"/>
    </xf>
    <xf numFmtId="177" fontId="0" fillId="0" borderId="10" xfId="0" applyNumberFormat="1" applyFont="1" applyBorder="1" applyAlignment="1">
      <alignment horizontal="right" vertical="center"/>
    </xf>
    <xf numFmtId="0" fontId="0" fillId="34" borderId="10" xfId="0" applyNumberFormat="1" applyFill="1" applyBorder="1" applyAlignment="1" applyProtection="1">
      <alignment vertical="center" wrapText="1"/>
      <protection/>
    </xf>
    <xf numFmtId="0" fontId="0" fillId="0" borderId="10" xfId="0"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176" fontId="0" fillId="0" borderId="10" xfId="0" applyNumberFormat="1" applyFont="1" applyBorder="1" applyAlignment="1">
      <alignment vertical="center"/>
    </xf>
    <xf numFmtId="0" fontId="4"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top" wrapText="1"/>
    </xf>
    <xf numFmtId="0" fontId="4" fillId="0" borderId="0" xfId="0" applyFont="1" applyAlignment="1">
      <alignment horizontal="center" vertical="center"/>
    </xf>
    <xf numFmtId="0" fontId="0" fillId="0" borderId="10" xfId="0" applyFont="1" applyBorder="1" applyAlignment="1">
      <alignment horizontal="center" vertical="center"/>
    </xf>
    <xf numFmtId="0" fontId="0" fillId="0" borderId="0" xfId="0" applyFont="1" applyAlignment="1">
      <alignment vertical="center"/>
    </xf>
    <xf numFmtId="0" fontId="52" fillId="0" borderId="0" xfId="0" applyFont="1" applyAlignment="1">
      <alignment vertical="top" wrapText="1"/>
    </xf>
    <xf numFmtId="0" fontId="0" fillId="0" borderId="0" xfId="0" applyFont="1" applyAlignment="1">
      <alignmen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0" fontId="0" fillId="0" borderId="10" xfId="0" applyFont="1" applyBorder="1" applyAlignment="1">
      <alignment vertical="center"/>
    </xf>
    <xf numFmtId="176" fontId="0" fillId="0" borderId="11" xfId="0" applyNumberFormat="1" applyFont="1" applyBorder="1" applyAlignment="1">
      <alignment horizontal="center" vertical="center" wrapText="1"/>
    </xf>
    <xf numFmtId="176" fontId="0" fillId="0" borderId="13"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7" xfId="0" applyBorder="1" applyAlignment="1">
      <alignment horizontal="center" vertical="center"/>
    </xf>
    <xf numFmtId="0" fontId="0" fillId="0" borderId="0" xfId="0" applyFont="1" applyAlignment="1">
      <alignment vertical="center"/>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2" fillId="0" borderId="22" xfId="0" applyNumberFormat="1" applyFont="1" applyFill="1" applyBorder="1" applyAlignment="1">
      <alignment horizontal="left" vertical="center"/>
    </xf>
    <xf numFmtId="0" fontId="1" fillId="0" borderId="15"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9" fontId="1" fillId="0" borderId="19" xfId="0" applyNumberFormat="1" applyFont="1" applyBorder="1" applyAlignment="1">
      <alignment horizontal="left" vertical="center" wrapText="1"/>
    </xf>
    <xf numFmtId="0" fontId="1" fillId="0" borderId="15"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5" xfId="0" applyFont="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9"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1" fillId="0" borderId="22" xfId="0" applyFont="1" applyBorder="1" applyAlignment="1">
      <alignment horizontal="left" vertical="top"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19" xfId="0" applyFont="1" applyBorder="1" applyAlignment="1">
      <alignment horizontal="left" vertical="center" wrapText="1"/>
    </xf>
    <xf numFmtId="0" fontId="1" fillId="0" borderId="27" xfId="0" applyFont="1" applyBorder="1" applyAlignment="1">
      <alignment horizontal="left" vertical="center"/>
    </xf>
    <xf numFmtId="0" fontId="1" fillId="0" borderId="28" xfId="0" applyFont="1" applyBorder="1" applyAlignment="1">
      <alignment horizontal="left" vertical="center"/>
    </xf>
    <xf numFmtId="31" fontId="1" fillId="0" borderId="19" xfId="0" applyNumberFormat="1" applyFont="1" applyBorder="1" applyAlignment="1">
      <alignment horizontal="center" vertical="center"/>
    </xf>
    <xf numFmtId="31" fontId="1" fillId="0" borderId="10" xfId="0" applyNumberFormat="1"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 fillId="0" borderId="19"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8" sqref="A18"/>
    </sheetView>
  </sheetViews>
  <sheetFormatPr defaultColWidth="9.00390625" defaultRowHeight="14.25"/>
  <cols>
    <col min="1" max="1" width="121.375" style="0" customWidth="1"/>
    <col min="13" max="13" width="13.25390625" style="0" customWidth="1"/>
  </cols>
  <sheetData>
    <row r="1" spans="1:13" ht="36.75" customHeight="1">
      <c r="A1" s="33" t="s">
        <v>251</v>
      </c>
      <c r="B1" s="20"/>
      <c r="C1" s="20"/>
      <c r="D1" s="20"/>
      <c r="E1" s="20"/>
      <c r="F1" s="20"/>
      <c r="G1" s="20"/>
      <c r="H1" s="20"/>
      <c r="I1" s="20"/>
      <c r="J1" s="20"/>
      <c r="K1" s="20"/>
      <c r="L1" s="20"/>
      <c r="M1" s="20"/>
    </row>
    <row r="2" ht="24" customHeight="1">
      <c r="A2" s="34" t="s">
        <v>60</v>
      </c>
    </row>
    <row r="3" spans="1:13" ht="37.5" customHeight="1">
      <c r="A3" s="58" t="s">
        <v>96</v>
      </c>
      <c r="B3" s="21"/>
      <c r="C3" s="21"/>
      <c r="D3" s="21"/>
      <c r="E3" s="21"/>
      <c r="F3" s="21"/>
      <c r="G3" s="21"/>
      <c r="H3" s="21"/>
      <c r="I3" s="21"/>
      <c r="J3" s="21"/>
      <c r="K3" s="21"/>
      <c r="L3" s="21"/>
      <c r="M3" s="21"/>
    </row>
    <row r="4" spans="1:13" ht="24" customHeight="1">
      <c r="A4" s="58"/>
      <c r="B4" s="21"/>
      <c r="C4" s="21"/>
      <c r="D4" s="21"/>
      <c r="E4" s="21"/>
      <c r="F4" s="21"/>
      <c r="G4" s="21"/>
      <c r="H4" s="21"/>
      <c r="I4" s="21"/>
      <c r="J4" s="21"/>
      <c r="K4" s="21"/>
      <c r="L4" s="21"/>
      <c r="M4" s="21"/>
    </row>
    <row r="5" spans="1:13" ht="24" customHeight="1">
      <c r="A5" s="58"/>
      <c r="B5" s="21"/>
      <c r="C5" s="21"/>
      <c r="D5" s="21"/>
      <c r="E5" s="21"/>
      <c r="F5" s="21"/>
      <c r="G5" s="21"/>
      <c r="H5" s="21"/>
      <c r="I5" s="21"/>
      <c r="J5" s="21"/>
      <c r="K5" s="21"/>
      <c r="L5" s="21"/>
      <c r="M5" s="21"/>
    </row>
    <row r="6" spans="1:13" ht="24" customHeight="1">
      <c r="A6" s="58"/>
      <c r="B6" s="21"/>
      <c r="C6" s="21"/>
      <c r="D6" s="21"/>
      <c r="E6" s="21"/>
      <c r="F6" s="21"/>
      <c r="G6" s="21"/>
      <c r="H6" s="21"/>
      <c r="I6" s="21"/>
      <c r="J6" s="21"/>
      <c r="K6" s="21"/>
      <c r="L6" s="21"/>
      <c r="M6" s="21"/>
    </row>
    <row r="7" ht="24" customHeight="1">
      <c r="A7" s="58"/>
    </row>
    <row r="8" spans="1:13" ht="24" customHeight="1">
      <c r="A8" s="58"/>
      <c r="B8" s="21"/>
      <c r="C8" s="21"/>
      <c r="D8" s="21"/>
      <c r="E8" s="21"/>
      <c r="F8" s="21"/>
      <c r="G8" s="21"/>
      <c r="H8" s="21"/>
      <c r="I8" s="21"/>
      <c r="J8" s="21"/>
      <c r="K8" s="21"/>
      <c r="L8" s="21"/>
      <c r="M8" s="21"/>
    </row>
    <row r="9" spans="1:13" ht="24" customHeight="1">
      <c r="A9" s="58"/>
      <c r="B9" s="21"/>
      <c r="C9" s="21"/>
      <c r="D9" s="21"/>
      <c r="E9" s="21"/>
      <c r="F9" s="21"/>
      <c r="G9" s="21"/>
      <c r="H9" s="21"/>
      <c r="I9" s="21"/>
      <c r="J9" s="21"/>
      <c r="K9" s="21"/>
      <c r="L9" s="21"/>
      <c r="M9" s="21"/>
    </row>
    <row r="10" spans="1:13" ht="24" customHeight="1">
      <c r="A10" s="58"/>
      <c r="B10" s="21"/>
      <c r="C10" s="21"/>
      <c r="D10" s="21"/>
      <c r="E10" s="21"/>
      <c r="F10" s="21"/>
      <c r="G10" s="21"/>
      <c r="H10" s="21"/>
      <c r="I10" s="21"/>
      <c r="J10" s="21"/>
      <c r="K10" s="21"/>
      <c r="L10" s="21"/>
      <c r="M10" s="21"/>
    </row>
    <row r="11" spans="1:13" ht="24" customHeight="1">
      <c r="A11" s="58"/>
      <c r="B11" s="21"/>
      <c r="C11" s="21"/>
      <c r="D11" s="21"/>
      <c r="E11" s="21"/>
      <c r="F11" s="21"/>
      <c r="G11" s="21"/>
      <c r="H11" s="21"/>
      <c r="I11" s="21"/>
      <c r="J11" s="21"/>
      <c r="K11" s="21"/>
      <c r="L11" s="21"/>
      <c r="M11" s="21"/>
    </row>
    <row r="12" spans="1:13" ht="24" customHeight="1">
      <c r="A12" s="58"/>
      <c r="B12" s="21"/>
      <c r="C12" s="21"/>
      <c r="D12" s="21"/>
      <c r="E12" s="21"/>
      <c r="F12" s="21"/>
      <c r="G12" s="21"/>
      <c r="H12" s="21"/>
      <c r="I12" s="21"/>
      <c r="J12" s="21"/>
      <c r="K12" s="21"/>
      <c r="L12" s="21"/>
      <c r="M12" s="21"/>
    </row>
    <row r="13" spans="1:13" ht="24" customHeight="1">
      <c r="A13" s="58"/>
      <c r="B13" s="21"/>
      <c r="C13" s="21"/>
      <c r="D13" s="21"/>
      <c r="E13" s="21"/>
      <c r="F13" s="21"/>
      <c r="G13" s="21"/>
      <c r="H13" s="21"/>
      <c r="I13" s="21"/>
      <c r="J13" s="21"/>
      <c r="K13" s="21"/>
      <c r="L13" s="21"/>
      <c r="M13" s="21"/>
    </row>
    <row r="14" spans="1:13" ht="24" customHeight="1">
      <c r="A14" s="58"/>
      <c r="B14" s="21"/>
      <c r="C14" s="21"/>
      <c r="D14" s="21"/>
      <c r="E14" s="21"/>
      <c r="F14" s="21"/>
      <c r="G14" s="21"/>
      <c r="H14" s="21"/>
      <c r="I14" s="21"/>
      <c r="J14" s="21"/>
      <c r="K14" s="21"/>
      <c r="L14" s="21"/>
      <c r="M14" s="21"/>
    </row>
    <row r="15" spans="1:13" ht="24" customHeight="1">
      <c r="A15" s="58"/>
      <c r="B15" s="21"/>
      <c r="C15" s="21"/>
      <c r="D15" s="21"/>
      <c r="E15" s="21"/>
      <c r="F15" s="21"/>
      <c r="G15" s="21"/>
      <c r="H15" s="21"/>
      <c r="I15" s="21"/>
      <c r="J15" s="21"/>
      <c r="K15" s="21"/>
      <c r="L15" s="21"/>
      <c r="M15" s="21"/>
    </row>
    <row r="16" spans="1:13" ht="24" customHeight="1">
      <c r="A16" s="58"/>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F21" sqref="F21"/>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0" t="s">
        <v>55</v>
      </c>
      <c r="B2" s="60"/>
      <c r="C2" s="60"/>
      <c r="D2" s="60"/>
      <c r="E2" s="60"/>
      <c r="F2" s="60"/>
      <c r="G2" s="60"/>
    </row>
    <row r="3" spans="1:6" s="8" customFormat="1" ht="7.5" customHeight="1">
      <c r="A3" s="11"/>
      <c r="B3" s="11"/>
      <c r="C3" s="11"/>
      <c r="D3" s="11"/>
      <c r="E3" s="15"/>
      <c r="F3" s="15"/>
    </row>
    <row r="4" spans="1:7" s="8" customFormat="1" ht="18" customHeight="1">
      <c r="A4" s="64" t="s">
        <v>140</v>
      </c>
      <c r="B4" s="64"/>
      <c r="C4" s="64"/>
      <c r="D4" s="64"/>
      <c r="E4" s="64"/>
      <c r="F4" s="15"/>
      <c r="G4" s="9" t="s">
        <v>4</v>
      </c>
    </row>
    <row r="5" spans="1:6" s="8" customFormat="1" ht="7.5" customHeight="1">
      <c r="A5" s="4"/>
      <c r="B5" s="4"/>
      <c r="C5" s="4"/>
      <c r="D5" s="4"/>
      <c r="E5" s="15"/>
      <c r="F5" s="15"/>
    </row>
    <row r="6" spans="1:7" ht="24" customHeight="1">
      <c r="A6" s="62" t="s">
        <v>0</v>
      </c>
      <c r="B6" s="62"/>
      <c r="C6" s="62"/>
      <c r="D6" s="62"/>
      <c r="E6" s="62" t="s">
        <v>36</v>
      </c>
      <c r="F6" s="65"/>
      <c r="G6" s="65"/>
    </row>
    <row r="7" spans="1:7" ht="24" customHeight="1">
      <c r="A7" s="68" t="s">
        <v>23</v>
      </c>
      <c r="B7" s="69"/>
      <c r="C7" s="70"/>
      <c r="D7" s="62" t="s">
        <v>24</v>
      </c>
      <c r="E7" s="62" t="s">
        <v>15</v>
      </c>
      <c r="F7" s="66" t="s">
        <v>2</v>
      </c>
      <c r="G7" s="62" t="s">
        <v>3</v>
      </c>
    </row>
    <row r="8" spans="1:7" s="10" customFormat="1" ht="24" customHeight="1">
      <c r="A8" s="7" t="s">
        <v>16</v>
      </c>
      <c r="B8" s="7" t="s">
        <v>17</v>
      </c>
      <c r="C8" s="7" t="s">
        <v>19</v>
      </c>
      <c r="D8" s="62"/>
      <c r="E8" s="62"/>
      <c r="F8" s="67"/>
      <c r="G8" s="62"/>
    </row>
    <row r="9" spans="1:7" ht="24" customHeight="1">
      <c r="A9" s="7"/>
      <c r="B9" s="7"/>
      <c r="C9" s="7"/>
      <c r="D9" s="14"/>
      <c r="E9" s="13"/>
      <c r="F9" s="13"/>
      <c r="G9" s="13"/>
    </row>
    <row r="10" spans="1:7" ht="24" customHeight="1">
      <c r="A10" s="7"/>
      <c r="B10" s="16"/>
      <c r="C10" s="16"/>
      <c r="D10" s="14"/>
      <c r="E10" s="13"/>
      <c r="F10" s="13"/>
      <c r="G10" s="13"/>
    </row>
    <row r="11" spans="1:7" ht="24" customHeight="1">
      <c r="A11" s="7"/>
      <c r="B11" s="16"/>
      <c r="C11" s="16"/>
      <c r="D11" s="14"/>
      <c r="E11" s="13"/>
      <c r="F11" s="13"/>
      <c r="G11" s="13"/>
    </row>
    <row r="12" spans="1:7" ht="24" customHeight="1">
      <c r="A12" s="7"/>
      <c r="B12" s="7"/>
      <c r="C12" s="7"/>
      <c r="D12" s="14"/>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62" t="s">
        <v>15</v>
      </c>
      <c r="B21" s="62"/>
      <c r="C21" s="62"/>
      <c r="D21" s="62"/>
      <c r="E21" s="13"/>
      <c r="F21" s="13"/>
      <c r="G21" s="13"/>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46"/>
  <sheetViews>
    <sheetView zoomScale="85" zoomScaleNormal="85" zoomScalePageLayoutView="0" workbookViewId="0" topLeftCell="A25">
      <selection activeCell="K41" sqref="K41"/>
    </sheetView>
  </sheetViews>
  <sheetFormatPr defaultColWidth="8.00390625" defaultRowHeight="14.25"/>
  <cols>
    <col min="1" max="2" width="11.75390625" style="11" customWidth="1"/>
    <col min="3" max="3" width="52.50390625" style="11" customWidth="1"/>
    <col min="4" max="5" width="14.75390625" style="11" customWidth="1"/>
    <col min="6" max="6" width="14.75390625" style="15" customWidth="1"/>
    <col min="7" max="253" width="8.00390625" style="11" customWidth="1"/>
    <col min="254" max="16384" width="8.00390625" style="11" customWidth="1"/>
  </cols>
  <sheetData>
    <row r="1" ht="18" customHeight="1">
      <c r="F1" s="5"/>
    </row>
    <row r="2" spans="1:6" s="8" customFormat="1" ht="22.5" customHeight="1">
      <c r="A2" s="60" t="s">
        <v>54</v>
      </c>
      <c r="B2" s="60"/>
      <c r="C2" s="60"/>
      <c r="D2" s="60"/>
      <c r="E2" s="60"/>
      <c r="F2" s="60"/>
    </row>
    <row r="3" spans="1:5" s="8" customFormat="1" ht="7.5" customHeight="1">
      <c r="A3" s="11"/>
      <c r="B3" s="11"/>
      <c r="C3" s="11"/>
      <c r="D3" s="11"/>
      <c r="E3" s="11"/>
    </row>
    <row r="4" spans="1:6" s="8" customFormat="1" ht="18" customHeight="1">
      <c r="A4" s="64" t="s">
        <v>139</v>
      </c>
      <c r="B4" s="71"/>
      <c r="C4" s="64"/>
      <c r="D4" s="25"/>
      <c r="E4" s="25"/>
      <c r="F4" s="9" t="s">
        <v>4</v>
      </c>
    </row>
    <row r="5" spans="1:5" s="8" customFormat="1" ht="7.5" customHeight="1">
      <c r="A5" s="4"/>
      <c r="B5" s="4"/>
      <c r="C5" s="4"/>
      <c r="D5" s="4"/>
      <c r="E5" s="4"/>
    </row>
    <row r="6" spans="1:6" ht="24" customHeight="1">
      <c r="A6" s="62" t="s">
        <v>0</v>
      </c>
      <c r="B6" s="62"/>
      <c r="C6" s="62"/>
      <c r="D6" s="62" t="s">
        <v>37</v>
      </c>
      <c r="E6" s="62"/>
      <c r="F6" s="63"/>
    </row>
    <row r="7" spans="1:6" ht="24" customHeight="1">
      <c r="A7" s="68" t="s">
        <v>31</v>
      </c>
      <c r="B7" s="72"/>
      <c r="C7" s="73" t="s">
        <v>30</v>
      </c>
      <c r="D7" s="73" t="s">
        <v>15</v>
      </c>
      <c r="E7" s="73" t="s">
        <v>33</v>
      </c>
      <c r="F7" s="73" t="s">
        <v>34</v>
      </c>
    </row>
    <row r="8" spans="1:6" ht="24" customHeight="1">
      <c r="A8" s="24" t="s">
        <v>16</v>
      </c>
      <c r="B8" s="24" t="s">
        <v>32</v>
      </c>
      <c r="C8" s="74"/>
      <c r="D8" s="75"/>
      <c r="E8" s="75"/>
      <c r="F8" s="75"/>
    </row>
    <row r="9" spans="1:6" ht="24" customHeight="1">
      <c r="A9" s="7" t="s">
        <v>141</v>
      </c>
      <c r="B9" s="7"/>
      <c r="C9" s="14" t="s">
        <v>142</v>
      </c>
      <c r="D9" s="46">
        <f>E9+F9</f>
        <v>4697174</v>
      </c>
      <c r="E9" s="46">
        <f>SUM(E10:E16)</f>
        <v>4697174</v>
      </c>
      <c r="F9" s="46"/>
    </row>
    <row r="10" spans="1:6" ht="24" customHeight="1">
      <c r="A10" s="7" t="s">
        <v>141</v>
      </c>
      <c r="B10" s="16" t="s">
        <v>143</v>
      </c>
      <c r="C10" s="14" t="s">
        <v>144</v>
      </c>
      <c r="D10" s="46">
        <f aca="true" t="shared" si="0" ref="D10:D43">E10+F10</f>
        <v>521052</v>
      </c>
      <c r="E10" s="46">
        <v>521052</v>
      </c>
      <c r="F10" s="46"/>
    </row>
    <row r="11" spans="1:6" ht="24" customHeight="1">
      <c r="A11" s="7" t="s">
        <v>141</v>
      </c>
      <c r="B11" s="16" t="s">
        <v>145</v>
      </c>
      <c r="C11" s="26" t="s">
        <v>146</v>
      </c>
      <c r="D11" s="46">
        <f t="shared" si="0"/>
        <v>118860</v>
      </c>
      <c r="E11" s="46">
        <v>118860</v>
      </c>
      <c r="F11" s="46"/>
    </row>
    <row r="12" spans="1:6" ht="24" customHeight="1">
      <c r="A12" s="7" t="s">
        <v>141</v>
      </c>
      <c r="B12" s="16" t="s">
        <v>147</v>
      </c>
      <c r="C12" s="14" t="s">
        <v>148</v>
      </c>
      <c r="D12" s="46">
        <f t="shared" si="0"/>
        <v>3795</v>
      </c>
      <c r="E12" s="46">
        <v>3795</v>
      </c>
      <c r="F12" s="46"/>
    </row>
    <row r="13" spans="1:6" ht="24" customHeight="1">
      <c r="A13" s="7" t="s">
        <v>141</v>
      </c>
      <c r="B13" s="16" t="s">
        <v>149</v>
      </c>
      <c r="C13" s="14" t="s">
        <v>150</v>
      </c>
      <c r="D13" s="46">
        <f t="shared" si="0"/>
        <v>1059399</v>
      </c>
      <c r="E13" s="46">
        <v>1059399</v>
      </c>
      <c r="F13" s="46"/>
    </row>
    <row r="14" spans="1:6" ht="24" customHeight="1">
      <c r="A14" s="7">
        <v>301</v>
      </c>
      <c r="B14" s="16" t="s">
        <v>151</v>
      </c>
      <c r="C14" s="14" t="s">
        <v>152</v>
      </c>
      <c r="D14" s="46">
        <f t="shared" si="0"/>
        <v>125664</v>
      </c>
      <c r="E14" s="46">
        <v>125664</v>
      </c>
      <c r="F14" s="46"/>
    </row>
    <row r="15" spans="1:6" ht="24" customHeight="1">
      <c r="A15" s="7" t="s">
        <v>141</v>
      </c>
      <c r="B15" s="45" t="s">
        <v>153</v>
      </c>
      <c r="C15" s="14" t="s">
        <v>154</v>
      </c>
      <c r="D15" s="46">
        <f t="shared" si="0"/>
        <v>1878404</v>
      </c>
      <c r="E15" s="46">
        <v>1878404</v>
      </c>
      <c r="F15" s="46"/>
    </row>
    <row r="16" spans="1:6" ht="24" customHeight="1">
      <c r="A16" s="7" t="s">
        <v>141</v>
      </c>
      <c r="B16" s="45" t="s">
        <v>155</v>
      </c>
      <c r="C16" s="14" t="s">
        <v>156</v>
      </c>
      <c r="D16" s="46">
        <f t="shared" si="0"/>
        <v>990000</v>
      </c>
      <c r="E16" s="46">
        <v>990000</v>
      </c>
      <c r="F16" s="46"/>
    </row>
    <row r="17" spans="1:6" ht="24" customHeight="1">
      <c r="A17" s="7" t="s">
        <v>157</v>
      </c>
      <c r="B17" s="16"/>
      <c r="C17" s="14" t="s">
        <v>158</v>
      </c>
      <c r="D17" s="46">
        <f t="shared" si="0"/>
        <v>1328084</v>
      </c>
      <c r="E17" s="46"/>
      <c r="F17" s="46">
        <f>SUM(F18:F35)</f>
        <v>1328084</v>
      </c>
    </row>
    <row r="18" spans="1:6" ht="24" customHeight="1">
      <c r="A18" s="7" t="s">
        <v>157</v>
      </c>
      <c r="B18" s="16" t="s">
        <v>159</v>
      </c>
      <c r="C18" s="14" t="s">
        <v>160</v>
      </c>
      <c r="D18" s="46">
        <f t="shared" si="0"/>
        <v>148000</v>
      </c>
      <c r="E18" s="46"/>
      <c r="F18" s="46">
        <v>148000</v>
      </c>
    </row>
    <row r="19" spans="1:6" ht="24" customHeight="1">
      <c r="A19" s="7" t="s">
        <v>157</v>
      </c>
      <c r="B19" s="16" t="s">
        <v>145</v>
      </c>
      <c r="C19" s="14" t="s">
        <v>161</v>
      </c>
      <c r="D19" s="46">
        <f t="shared" si="0"/>
        <v>15000</v>
      </c>
      <c r="E19" s="46"/>
      <c r="F19" s="46">
        <v>15000</v>
      </c>
    </row>
    <row r="20" spans="1:6" ht="24" customHeight="1">
      <c r="A20" s="7" t="s">
        <v>157</v>
      </c>
      <c r="B20" s="16" t="s">
        <v>162</v>
      </c>
      <c r="C20" s="14" t="s">
        <v>163</v>
      </c>
      <c r="D20" s="46">
        <f t="shared" si="0"/>
        <v>0</v>
      </c>
      <c r="E20" s="46"/>
      <c r="F20" s="46"/>
    </row>
    <row r="21" spans="1:6" ht="24" customHeight="1">
      <c r="A21" s="7" t="s">
        <v>157</v>
      </c>
      <c r="B21" s="16" t="s">
        <v>164</v>
      </c>
      <c r="C21" s="14" t="s">
        <v>165</v>
      </c>
      <c r="D21" s="46">
        <f t="shared" si="0"/>
        <v>15000</v>
      </c>
      <c r="E21" s="46"/>
      <c r="F21" s="46">
        <v>15000</v>
      </c>
    </row>
    <row r="22" spans="1:6" ht="24" customHeight="1">
      <c r="A22" s="7" t="s">
        <v>157</v>
      </c>
      <c r="B22" s="16" t="s">
        <v>166</v>
      </c>
      <c r="C22" s="14" t="s">
        <v>167</v>
      </c>
      <c r="D22" s="46">
        <f t="shared" si="0"/>
        <v>60000</v>
      </c>
      <c r="E22" s="46"/>
      <c r="F22" s="46">
        <v>60000</v>
      </c>
    </row>
    <row r="23" spans="1:6" ht="24" customHeight="1">
      <c r="A23" s="7" t="s">
        <v>157</v>
      </c>
      <c r="B23" s="16" t="s">
        <v>168</v>
      </c>
      <c r="C23" s="14" t="s">
        <v>169</v>
      </c>
      <c r="D23" s="46">
        <f t="shared" si="0"/>
        <v>35000</v>
      </c>
      <c r="E23" s="46"/>
      <c r="F23" s="46">
        <v>35000</v>
      </c>
    </row>
    <row r="24" spans="1:6" ht="24" customHeight="1">
      <c r="A24" s="7" t="s">
        <v>157</v>
      </c>
      <c r="B24" s="16" t="s">
        <v>170</v>
      </c>
      <c r="C24" s="14" t="s">
        <v>171</v>
      </c>
      <c r="D24" s="46">
        <f t="shared" si="0"/>
        <v>439953</v>
      </c>
      <c r="E24" s="46"/>
      <c r="F24" s="46">
        <f>30000+19800+390153</f>
        <v>439953</v>
      </c>
    </row>
    <row r="25" spans="1:6" ht="24" customHeight="1">
      <c r="A25" s="7" t="s">
        <v>157</v>
      </c>
      <c r="B25" s="45" t="s">
        <v>172</v>
      </c>
      <c r="C25" s="14" t="s">
        <v>173</v>
      </c>
      <c r="D25" s="46">
        <f t="shared" si="0"/>
        <v>3500</v>
      </c>
      <c r="E25" s="46"/>
      <c r="F25" s="46">
        <v>3500</v>
      </c>
    </row>
    <row r="26" spans="1:6" ht="24" customHeight="1">
      <c r="A26" s="7" t="s">
        <v>157</v>
      </c>
      <c r="B26" s="45" t="s">
        <v>174</v>
      </c>
      <c r="C26" s="14" t="s">
        <v>175</v>
      </c>
      <c r="D26" s="46">
        <f t="shared" si="0"/>
        <v>94090</v>
      </c>
      <c r="E26" s="46"/>
      <c r="F26" s="46">
        <f>60000+34090</f>
        <v>94090</v>
      </c>
    </row>
    <row r="27" spans="1:6" s="57" customFormat="1" ht="24" customHeight="1">
      <c r="A27" s="56">
        <v>302</v>
      </c>
      <c r="B27" s="16" t="s">
        <v>254</v>
      </c>
      <c r="C27" s="14" t="s">
        <v>255</v>
      </c>
      <c r="D27" s="46">
        <f t="shared" si="0"/>
        <v>57200</v>
      </c>
      <c r="E27" s="46"/>
      <c r="F27" s="46">
        <v>57200</v>
      </c>
    </row>
    <row r="28" spans="1:6" ht="24" customHeight="1">
      <c r="A28" s="7" t="s">
        <v>157</v>
      </c>
      <c r="B28" s="45" t="s">
        <v>176</v>
      </c>
      <c r="C28" s="14" t="s">
        <v>177</v>
      </c>
      <c r="D28" s="46">
        <f t="shared" si="0"/>
        <v>30000</v>
      </c>
      <c r="E28" s="46"/>
      <c r="F28" s="46">
        <v>30000</v>
      </c>
    </row>
    <row r="29" spans="1:6" ht="24" customHeight="1">
      <c r="A29" s="7" t="s">
        <v>157</v>
      </c>
      <c r="B29" s="45" t="s">
        <v>178</v>
      </c>
      <c r="C29" s="14" t="s">
        <v>179</v>
      </c>
      <c r="D29" s="46">
        <f t="shared" si="0"/>
        <v>10000</v>
      </c>
      <c r="E29" s="46"/>
      <c r="F29" s="46">
        <v>10000</v>
      </c>
    </row>
    <row r="30" spans="1:6" ht="24" customHeight="1">
      <c r="A30" s="7" t="s">
        <v>157</v>
      </c>
      <c r="B30" s="45" t="s">
        <v>180</v>
      </c>
      <c r="C30" s="14" t="s">
        <v>181</v>
      </c>
      <c r="D30" s="46">
        <f t="shared" si="0"/>
        <v>5000</v>
      </c>
      <c r="E30" s="46"/>
      <c r="F30" s="46">
        <v>5000</v>
      </c>
    </row>
    <row r="31" spans="1:6" ht="24" customHeight="1">
      <c r="A31" s="7" t="s">
        <v>157</v>
      </c>
      <c r="B31" s="7">
        <v>26</v>
      </c>
      <c r="C31" s="14" t="s">
        <v>182</v>
      </c>
      <c r="D31" s="46">
        <f t="shared" si="0"/>
        <v>108000</v>
      </c>
      <c r="E31" s="46"/>
      <c r="F31" s="46">
        <f>8000+100000</f>
        <v>108000</v>
      </c>
    </row>
    <row r="32" spans="1:6" ht="24" customHeight="1">
      <c r="A32" s="7" t="s">
        <v>157</v>
      </c>
      <c r="B32" s="7">
        <v>28</v>
      </c>
      <c r="C32" s="14" t="s">
        <v>183</v>
      </c>
      <c r="D32" s="46">
        <f t="shared" si="0"/>
        <v>50366</v>
      </c>
      <c r="E32" s="46"/>
      <c r="F32" s="46">
        <v>50366</v>
      </c>
    </row>
    <row r="33" spans="1:6" ht="24" customHeight="1">
      <c r="A33" s="7">
        <v>302</v>
      </c>
      <c r="B33" s="7"/>
      <c r="C33" s="48" t="s">
        <v>198</v>
      </c>
      <c r="D33" s="46">
        <f t="shared" si="0"/>
        <v>37775</v>
      </c>
      <c r="E33" s="46"/>
      <c r="F33" s="46">
        <v>37775</v>
      </c>
    </row>
    <row r="34" spans="1:6" ht="24" customHeight="1">
      <c r="A34" s="7" t="s">
        <v>157</v>
      </c>
      <c r="B34" s="45" t="s">
        <v>184</v>
      </c>
      <c r="C34" s="14" t="s">
        <v>185</v>
      </c>
      <c r="D34" s="46">
        <f t="shared" si="0"/>
        <v>79200</v>
      </c>
      <c r="E34" s="46"/>
      <c r="F34" s="46">
        <v>79200</v>
      </c>
    </row>
    <row r="35" spans="1:6" ht="24" customHeight="1">
      <c r="A35" s="7" t="s">
        <v>157</v>
      </c>
      <c r="B35" s="7">
        <v>99</v>
      </c>
      <c r="C35" s="14" t="s">
        <v>186</v>
      </c>
      <c r="D35" s="46">
        <f t="shared" si="0"/>
        <v>140000</v>
      </c>
      <c r="E35" s="46"/>
      <c r="F35" s="46">
        <v>140000</v>
      </c>
    </row>
    <row r="36" spans="1:6" ht="24" customHeight="1">
      <c r="A36" s="7" t="s">
        <v>187</v>
      </c>
      <c r="B36" s="7"/>
      <c r="C36" s="14" t="s">
        <v>188</v>
      </c>
      <c r="D36" s="46">
        <f t="shared" si="0"/>
        <v>200442</v>
      </c>
      <c r="E36" s="46">
        <f>SUM(E37:E39)</f>
        <v>200442</v>
      </c>
      <c r="F36" s="46"/>
    </row>
    <row r="37" spans="1:6" s="8" customFormat="1" ht="24" customHeight="1">
      <c r="A37" s="7" t="s">
        <v>187</v>
      </c>
      <c r="B37" s="16" t="s">
        <v>189</v>
      </c>
      <c r="C37" s="14" t="s">
        <v>190</v>
      </c>
      <c r="D37" s="46">
        <f t="shared" si="0"/>
        <v>16000</v>
      </c>
      <c r="E37" s="46">
        <v>16000</v>
      </c>
      <c r="F37" s="46"/>
    </row>
    <row r="38" spans="1:6" s="8" customFormat="1" ht="24" customHeight="1">
      <c r="A38" s="7" t="s">
        <v>187</v>
      </c>
      <c r="B38" s="45" t="s">
        <v>172</v>
      </c>
      <c r="C38" s="14" t="s">
        <v>191</v>
      </c>
      <c r="D38" s="46">
        <f t="shared" si="0"/>
        <v>176282</v>
      </c>
      <c r="E38" s="46">
        <v>176282</v>
      </c>
      <c r="F38" s="46"/>
    </row>
    <row r="39" spans="1:6" s="8" customFormat="1" ht="24" customHeight="1">
      <c r="A39" s="7" t="s">
        <v>187</v>
      </c>
      <c r="B39" s="45" t="s">
        <v>155</v>
      </c>
      <c r="C39" s="14" t="s">
        <v>192</v>
      </c>
      <c r="D39" s="46">
        <f t="shared" si="0"/>
        <v>8160</v>
      </c>
      <c r="E39" s="46">
        <v>8160</v>
      </c>
      <c r="F39" s="46"/>
    </row>
    <row r="40" spans="1:6" s="8" customFormat="1" ht="24" customHeight="1">
      <c r="A40" s="7">
        <v>310</v>
      </c>
      <c r="B40" s="16"/>
      <c r="C40" s="47" t="s">
        <v>195</v>
      </c>
      <c r="D40" s="46">
        <f t="shared" si="0"/>
        <v>70500</v>
      </c>
      <c r="E40" s="46"/>
      <c r="F40" s="46">
        <f>SUM(F41:F42)</f>
        <v>70500</v>
      </c>
    </row>
    <row r="41" spans="1:6" s="8" customFormat="1" ht="24" customHeight="1">
      <c r="A41" s="7">
        <v>310</v>
      </c>
      <c r="B41" s="45" t="s">
        <v>20</v>
      </c>
      <c r="C41" s="47" t="s">
        <v>194</v>
      </c>
      <c r="D41" s="46">
        <f t="shared" si="0"/>
        <v>55500</v>
      </c>
      <c r="E41" s="46"/>
      <c r="F41" s="46">
        <v>55500</v>
      </c>
    </row>
    <row r="42" spans="1:6" s="8" customFormat="1" ht="24" customHeight="1">
      <c r="A42" s="7">
        <v>310</v>
      </c>
      <c r="B42" s="16" t="s">
        <v>196</v>
      </c>
      <c r="C42" s="47" t="s">
        <v>197</v>
      </c>
      <c r="D42" s="46">
        <f t="shared" si="0"/>
        <v>15000</v>
      </c>
      <c r="E42" s="46"/>
      <c r="F42" s="46">
        <v>15000</v>
      </c>
    </row>
    <row r="43" spans="1:6" s="8" customFormat="1" ht="24" customHeight="1">
      <c r="A43" s="62" t="s">
        <v>15</v>
      </c>
      <c r="B43" s="62"/>
      <c r="C43" s="62"/>
      <c r="D43" s="46">
        <f t="shared" si="0"/>
        <v>6296200</v>
      </c>
      <c r="E43" s="46">
        <f>E36+E9</f>
        <v>4897616</v>
      </c>
      <c r="F43" s="46">
        <f>F40+F17</f>
        <v>1398584</v>
      </c>
    </row>
    <row r="44" spans="1:6" s="8" customFormat="1" ht="22.5" customHeight="1">
      <c r="A44" s="17"/>
      <c r="B44" s="17"/>
      <c r="C44" s="17"/>
      <c r="D44" s="17"/>
      <c r="E44" s="17"/>
      <c r="F44" s="18"/>
    </row>
    <row r="45" spans="1:4" ht="22.5" customHeight="1">
      <c r="A45" s="17"/>
      <c r="B45" s="17"/>
      <c r="C45" s="17"/>
      <c r="D45" s="17"/>
    </row>
    <row r="46" spans="1:4" ht="22.5" customHeight="1">
      <c r="A46" s="17"/>
      <c r="B46" s="17"/>
      <c r="C46" s="17"/>
      <c r="D46" s="17"/>
    </row>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sheetData>
  <sheetProtection/>
  <mergeCells count="10">
    <mergeCell ref="A2:F2"/>
    <mergeCell ref="A4:C4"/>
    <mergeCell ref="A6:C6"/>
    <mergeCell ref="A43:C43"/>
    <mergeCell ref="A7:B7"/>
    <mergeCell ref="C7:C8"/>
    <mergeCell ref="D6:F6"/>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K7" sqref="K7"/>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76"/>
      <c r="B2" s="76"/>
      <c r="C2" s="76"/>
      <c r="D2" s="76"/>
      <c r="E2" s="76"/>
      <c r="F2" s="76"/>
    </row>
    <row r="3" spans="1:7" ht="36" customHeight="1">
      <c r="A3" s="60" t="s">
        <v>256</v>
      </c>
      <c r="B3" s="60"/>
      <c r="C3" s="60"/>
      <c r="D3" s="60"/>
      <c r="E3" s="60"/>
      <c r="F3" s="60"/>
      <c r="G3" s="64"/>
    </row>
    <row r="4" s="28" customFormat="1" ht="29.25" customHeight="1">
      <c r="G4" s="29" t="s">
        <v>44</v>
      </c>
    </row>
    <row r="5" spans="1:7" s="30" customFormat="1" ht="32.25" customHeight="1">
      <c r="A5" s="80" t="s">
        <v>51</v>
      </c>
      <c r="B5" s="81"/>
      <c r="C5" s="81"/>
      <c r="D5" s="81"/>
      <c r="E5" s="81"/>
      <c r="F5" s="82"/>
      <c r="G5" s="83" t="s">
        <v>53</v>
      </c>
    </row>
    <row r="6" spans="1:7" s="30" customFormat="1" ht="32.25" customHeight="1">
      <c r="A6" s="79" t="s">
        <v>15</v>
      </c>
      <c r="B6" s="79" t="s">
        <v>45</v>
      </c>
      <c r="C6" s="79" t="s">
        <v>50</v>
      </c>
      <c r="D6" s="78" t="s">
        <v>46</v>
      </c>
      <c r="E6" s="63"/>
      <c r="F6" s="63"/>
      <c r="G6" s="84"/>
    </row>
    <row r="7" spans="1:7" s="30" customFormat="1" ht="32.25" customHeight="1">
      <c r="A7" s="75"/>
      <c r="B7" s="75"/>
      <c r="C7" s="75"/>
      <c r="D7" s="31" t="s">
        <v>47</v>
      </c>
      <c r="E7" s="31" t="s">
        <v>48</v>
      </c>
      <c r="F7" s="31" t="s">
        <v>49</v>
      </c>
      <c r="G7" s="85"/>
    </row>
    <row r="8" spans="1:7" s="28" customFormat="1" ht="67.5" customHeight="1">
      <c r="A8" s="32">
        <v>1</v>
      </c>
      <c r="B8" s="32">
        <v>0</v>
      </c>
      <c r="C8" s="32">
        <v>1</v>
      </c>
      <c r="D8" s="32">
        <v>0</v>
      </c>
      <c r="E8" s="32">
        <v>0</v>
      </c>
      <c r="F8" s="32">
        <v>0</v>
      </c>
      <c r="G8" s="32">
        <v>0</v>
      </c>
    </row>
    <row r="18" spans="1:6" ht="30.75" customHeight="1">
      <c r="A18" s="77"/>
      <c r="B18" s="77"/>
      <c r="C18" s="77"/>
      <c r="D18" s="77"/>
      <c r="E18" s="77"/>
      <c r="F18" s="77"/>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2"/>
  <sheetViews>
    <sheetView zoomScale="80" zoomScaleNormal="80" zoomScalePageLayoutView="0" workbookViewId="0" topLeftCell="A4">
      <selection activeCell="A13" sqref="A13"/>
    </sheetView>
  </sheetViews>
  <sheetFormatPr defaultColWidth="9.00390625" defaultRowHeight="14.25"/>
  <cols>
    <col min="1" max="1" width="121.375" style="35" customWidth="1"/>
    <col min="13" max="13" width="13.25390625" style="0" customWidth="1"/>
  </cols>
  <sheetData>
    <row r="1" spans="1:13" ht="69" customHeight="1">
      <c r="A1" s="43" t="s">
        <v>100</v>
      </c>
      <c r="B1" s="21"/>
      <c r="C1" s="21"/>
      <c r="D1" s="21"/>
      <c r="E1" s="21"/>
      <c r="F1" s="21"/>
      <c r="G1" s="21"/>
      <c r="H1" s="21"/>
      <c r="I1" s="21"/>
      <c r="J1" s="21"/>
      <c r="K1" s="21"/>
      <c r="L1" s="21"/>
      <c r="M1" s="21"/>
    </row>
    <row r="2" spans="1:13" ht="24" customHeight="1">
      <c r="A2" s="20"/>
      <c r="B2" s="21"/>
      <c r="C2" s="21"/>
      <c r="D2" s="21"/>
      <c r="E2" s="21"/>
      <c r="F2" s="21"/>
      <c r="G2" s="21"/>
      <c r="H2" s="21"/>
      <c r="I2" s="21"/>
      <c r="J2" s="21"/>
      <c r="K2" s="21"/>
      <c r="L2" s="21"/>
      <c r="M2" s="21"/>
    </row>
    <row r="3" spans="1:13" ht="24" customHeight="1">
      <c r="A3" s="44" t="s">
        <v>97</v>
      </c>
      <c r="B3" s="21"/>
      <c r="C3" s="21"/>
      <c r="D3" s="21"/>
      <c r="E3" s="21"/>
      <c r="F3" s="21"/>
      <c r="G3" s="21"/>
      <c r="H3" s="21"/>
      <c r="I3" s="21"/>
      <c r="J3" s="21"/>
      <c r="K3" s="21"/>
      <c r="L3" s="21"/>
      <c r="M3" s="21"/>
    </row>
    <row r="4" spans="1:13" ht="24" customHeight="1">
      <c r="A4" s="44" t="s">
        <v>98</v>
      </c>
      <c r="B4" s="21"/>
      <c r="C4" s="21"/>
      <c r="D4" s="21"/>
      <c r="E4" s="21"/>
      <c r="F4" s="21"/>
      <c r="G4" s="21"/>
      <c r="H4" s="21"/>
      <c r="I4" s="21"/>
      <c r="J4" s="21"/>
      <c r="K4" s="21"/>
      <c r="L4" s="21"/>
      <c r="M4" s="21"/>
    </row>
    <row r="5" spans="1:13" ht="58.5">
      <c r="A5" s="44" t="s">
        <v>200</v>
      </c>
      <c r="B5" s="21"/>
      <c r="C5" s="21"/>
      <c r="D5" s="21"/>
      <c r="E5" s="21"/>
      <c r="F5" s="21"/>
      <c r="G5" s="21"/>
      <c r="H5" s="21"/>
      <c r="I5" s="21"/>
      <c r="J5" s="21"/>
      <c r="K5" s="21"/>
      <c r="L5" s="21"/>
      <c r="M5" s="21"/>
    </row>
    <row r="6" spans="1:13" ht="39">
      <c r="A6" s="44" t="s">
        <v>199</v>
      </c>
      <c r="B6" s="21"/>
      <c r="C6" s="21"/>
      <c r="D6" s="21"/>
      <c r="E6" s="21"/>
      <c r="F6" s="21"/>
      <c r="G6" s="21"/>
      <c r="H6" s="21"/>
      <c r="I6" s="21"/>
      <c r="J6" s="21"/>
      <c r="K6" s="21"/>
      <c r="L6" s="21"/>
      <c r="M6" s="21"/>
    </row>
    <row r="7" spans="1:13" ht="58.5">
      <c r="A7" s="42" t="s">
        <v>235</v>
      </c>
      <c r="B7" s="21"/>
      <c r="C7" s="21"/>
      <c r="D7" s="21"/>
      <c r="E7" s="21"/>
      <c r="F7" s="21"/>
      <c r="G7" s="21"/>
      <c r="H7" s="21"/>
      <c r="I7" s="21"/>
      <c r="J7" s="21"/>
      <c r="K7" s="21"/>
      <c r="L7" s="21"/>
      <c r="M7" s="21"/>
    </row>
    <row r="8" spans="1:13" ht="39">
      <c r="A8" s="42" t="s">
        <v>201</v>
      </c>
      <c r="B8" s="21"/>
      <c r="C8" s="21"/>
      <c r="D8" s="21"/>
      <c r="E8" s="21"/>
      <c r="F8" s="21"/>
      <c r="G8" s="21"/>
      <c r="H8" s="21"/>
      <c r="I8" s="21"/>
      <c r="J8" s="21"/>
      <c r="K8" s="21"/>
      <c r="L8" s="21"/>
      <c r="M8" s="21"/>
    </row>
    <row r="9" spans="1:13" ht="24" customHeight="1">
      <c r="A9" s="42" t="s">
        <v>99</v>
      </c>
      <c r="B9" s="21"/>
      <c r="C9" s="21"/>
      <c r="D9" s="21"/>
      <c r="E9" s="21"/>
      <c r="F9" s="21"/>
      <c r="G9" s="21"/>
      <c r="H9" s="21"/>
      <c r="I9" s="21"/>
      <c r="J9" s="21"/>
      <c r="K9" s="21"/>
      <c r="L9" s="21"/>
      <c r="M9" s="21"/>
    </row>
    <row r="10" ht="19.5">
      <c r="A10" s="42" t="s">
        <v>202</v>
      </c>
    </row>
    <row r="11" ht="97.5">
      <c r="A11" s="44" t="s">
        <v>236</v>
      </c>
    </row>
    <row r="12" ht="58.5">
      <c r="A12" s="44" t="s">
        <v>257</v>
      </c>
    </row>
  </sheetData>
  <sheetProtection/>
  <printOptions horizontalCentered="1"/>
  <pageMargins left="0.7480314960629921" right="0.7480314960629921"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41"/>
  <sheetViews>
    <sheetView zoomScalePageLayoutView="0" workbookViewId="0" topLeftCell="A1">
      <selection activeCell="E30" sqref="E30:H30"/>
    </sheetView>
  </sheetViews>
  <sheetFormatPr defaultColWidth="9.00390625" defaultRowHeight="14.25"/>
  <cols>
    <col min="1" max="1" width="12.75390625" style="36" bestFit="1" customWidth="1"/>
    <col min="2" max="2" width="13.625" style="41" bestFit="1" customWidth="1"/>
    <col min="3" max="3" width="12.75390625" style="41" bestFit="1" customWidth="1"/>
    <col min="4" max="4" width="1.37890625" style="41" bestFit="1" customWidth="1"/>
    <col min="5" max="5" width="12.75390625" style="41" bestFit="1" customWidth="1"/>
    <col min="6" max="6" width="8.75390625" style="41" bestFit="1" customWidth="1"/>
    <col min="7" max="7" width="6.25390625" style="41" bestFit="1" customWidth="1"/>
    <col min="8" max="16384" width="9.00390625" style="36" customWidth="1"/>
  </cols>
  <sheetData>
    <row r="1" spans="1:8" ht="46.5" customHeight="1">
      <c r="A1" s="129" t="s">
        <v>61</v>
      </c>
      <c r="B1" s="130"/>
      <c r="C1" s="130"/>
      <c r="D1" s="130"/>
      <c r="E1" s="130"/>
      <c r="F1" s="130"/>
      <c r="G1" s="130"/>
      <c r="H1" s="131"/>
    </row>
    <row r="2" spans="1:8" ht="33" customHeight="1">
      <c r="A2" s="106" t="s">
        <v>62</v>
      </c>
      <c r="B2" s="107"/>
      <c r="C2" s="107"/>
      <c r="D2" s="107"/>
      <c r="E2" s="107"/>
      <c r="F2" s="107"/>
      <c r="G2" s="107"/>
      <c r="H2" s="108"/>
    </row>
    <row r="3" spans="1:8" ht="25.5" customHeight="1">
      <c r="A3" s="89" t="s">
        <v>203</v>
      </c>
      <c r="B3" s="90"/>
      <c r="C3" s="90"/>
      <c r="D3" s="90"/>
      <c r="E3" s="90"/>
      <c r="F3" s="90"/>
      <c r="G3" s="90"/>
      <c r="H3" s="91"/>
    </row>
    <row r="4" spans="1:8" ht="25.5" customHeight="1">
      <c r="A4" s="37" t="s">
        <v>63</v>
      </c>
      <c r="B4" s="132" t="s">
        <v>232</v>
      </c>
      <c r="C4" s="107"/>
      <c r="D4" s="107"/>
      <c r="E4" s="107"/>
      <c r="F4" s="107"/>
      <c r="G4" s="107"/>
      <c r="H4" s="108"/>
    </row>
    <row r="5" spans="1:8" ht="25.5" customHeight="1">
      <c r="A5" s="103" t="s">
        <v>64</v>
      </c>
      <c r="B5" s="124" t="s">
        <v>204</v>
      </c>
      <c r="C5" s="97"/>
      <c r="D5" s="97"/>
      <c r="E5" s="97"/>
      <c r="F5" s="97"/>
      <c r="G5" s="97"/>
      <c r="H5" s="98"/>
    </row>
    <row r="6" spans="1:8" ht="25.5" customHeight="1">
      <c r="A6" s="105"/>
      <c r="B6" s="96" t="s">
        <v>65</v>
      </c>
      <c r="C6" s="97"/>
      <c r="D6" s="97"/>
      <c r="E6" s="97"/>
      <c r="F6" s="97"/>
      <c r="G6" s="97"/>
      <c r="H6" s="98"/>
    </row>
    <row r="7" spans="1:8" ht="45" customHeight="1">
      <c r="A7" s="37" t="s">
        <v>66</v>
      </c>
      <c r="B7" s="124" t="s">
        <v>205</v>
      </c>
      <c r="C7" s="97"/>
      <c r="D7" s="97"/>
      <c r="E7" s="97"/>
      <c r="F7" s="97"/>
      <c r="G7" s="97"/>
      <c r="H7" s="98"/>
    </row>
    <row r="8" spans="1:8" ht="25.5" customHeight="1">
      <c r="A8" s="37" t="s">
        <v>67</v>
      </c>
      <c r="B8" s="49" t="s">
        <v>206</v>
      </c>
      <c r="C8" s="38" t="s">
        <v>68</v>
      </c>
      <c r="D8" s="112" t="s">
        <v>207</v>
      </c>
      <c r="E8" s="91"/>
      <c r="F8" s="50" t="s">
        <v>69</v>
      </c>
      <c r="G8" s="125">
        <v>18916673690</v>
      </c>
      <c r="H8" s="126"/>
    </row>
    <row r="9" spans="1:8" ht="25.5" customHeight="1">
      <c r="A9" s="37" t="s">
        <v>70</v>
      </c>
      <c r="B9" s="127">
        <v>42736</v>
      </c>
      <c r="C9" s="108"/>
      <c r="D9" s="106" t="s">
        <v>71</v>
      </c>
      <c r="E9" s="107"/>
      <c r="F9" s="128">
        <v>42736</v>
      </c>
      <c r="G9" s="128"/>
      <c r="H9" s="128"/>
    </row>
    <row r="10" spans="1:8" ht="75" customHeight="1">
      <c r="A10" s="37" t="s">
        <v>72</v>
      </c>
      <c r="B10" s="117" t="s">
        <v>208</v>
      </c>
      <c r="C10" s="87"/>
      <c r="D10" s="87"/>
      <c r="E10" s="87"/>
      <c r="F10" s="118"/>
      <c r="G10" s="118"/>
      <c r="H10" s="119"/>
    </row>
    <row r="11" spans="1:8" ht="75" customHeight="1">
      <c r="A11" s="37" t="s">
        <v>73</v>
      </c>
      <c r="B11" s="117" t="s">
        <v>209</v>
      </c>
      <c r="C11" s="87"/>
      <c r="D11" s="87"/>
      <c r="E11" s="87"/>
      <c r="F11" s="87"/>
      <c r="G11" s="87"/>
      <c r="H11" s="88"/>
    </row>
    <row r="12" spans="1:8" ht="34.5" customHeight="1">
      <c r="A12" s="93" t="s">
        <v>74</v>
      </c>
      <c r="B12" s="120" t="s">
        <v>210</v>
      </c>
      <c r="C12" s="121"/>
      <c r="D12" s="121"/>
      <c r="E12" s="121"/>
      <c r="F12" s="121"/>
      <c r="G12" s="121"/>
      <c r="H12" s="122"/>
    </row>
    <row r="13" spans="1:8" ht="39.75" customHeight="1">
      <c r="A13" s="95"/>
      <c r="B13" s="123"/>
      <c r="C13" s="118"/>
      <c r="D13" s="118"/>
      <c r="E13" s="118"/>
      <c r="F13" s="118"/>
      <c r="G13" s="118"/>
      <c r="H13" s="119"/>
    </row>
    <row r="14" spans="1:8" ht="34.5" customHeight="1">
      <c r="A14" s="93" t="s">
        <v>75</v>
      </c>
      <c r="B14" s="120" t="s">
        <v>234</v>
      </c>
      <c r="C14" s="121"/>
      <c r="D14" s="121"/>
      <c r="E14" s="121"/>
      <c r="F14" s="121"/>
      <c r="G14" s="121"/>
      <c r="H14" s="122"/>
    </row>
    <row r="15" spans="1:8" ht="39.75" customHeight="1">
      <c r="A15" s="95"/>
      <c r="B15" s="123"/>
      <c r="C15" s="118"/>
      <c r="D15" s="118"/>
      <c r="E15" s="118"/>
      <c r="F15" s="118"/>
      <c r="G15" s="118"/>
      <c r="H15" s="119"/>
    </row>
    <row r="16" spans="1:8" ht="30" customHeight="1">
      <c r="A16" s="115" t="s">
        <v>76</v>
      </c>
      <c r="B16" s="116"/>
      <c r="C16" s="115">
        <v>150000</v>
      </c>
      <c r="D16" s="116"/>
      <c r="E16" s="115" t="s">
        <v>77</v>
      </c>
      <c r="F16" s="116"/>
      <c r="G16" s="115">
        <v>150000</v>
      </c>
      <c r="H16" s="116"/>
    </row>
    <row r="17" spans="1:8" ht="30" customHeight="1">
      <c r="A17" s="115" t="s">
        <v>78</v>
      </c>
      <c r="B17" s="116"/>
      <c r="C17" s="115">
        <v>0</v>
      </c>
      <c r="D17" s="116"/>
      <c r="E17" s="115" t="s">
        <v>79</v>
      </c>
      <c r="F17" s="116"/>
      <c r="G17" s="115">
        <v>0</v>
      </c>
      <c r="H17" s="116"/>
    </row>
    <row r="18" spans="1:8" ht="25.5" customHeight="1">
      <c r="A18" s="39" t="s">
        <v>80</v>
      </c>
      <c r="B18" s="106" t="s">
        <v>81</v>
      </c>
      <c r="C18" s="107"/>
      <c r="D18" s="107"/>
      <c r="E18" s="108"/>
      <c r="F18" s="106" t="s">
        <v>82</v>
      </c>
      <c r="G18" s="107"/>
      <c r="H18" s="108"/>
    </row>
    <row r="19" spans="1:8" ht="30" customHeight="1">
      <c r="A19" s="109" t="s">
        <v>83</v>
      </c>
      <c r="B19" s="112" t="s">
        <v>233</v>
      </c>
      <c r="C19" s="113"/>
      <c r="D19" s="113"/>
      <c r="E19" s="114"/>
      <c r="F19" s="89">
        <v>150000</v>
      </c>
      <c r="G19" s="90"/>
      <c r="H19" s="91"/>
    </row>
    <row r="20" spans="1:8" ht="30" customHeight="1">
      <c r="A20" s="110"/>
      <c r="B20" s="89"/>
      <c r="C20" s="90"/>
      <c r="D20" s="90"/>
      <c r="E20" s="91"/>
      <c r="F20" s="89"/>
      <c r="G20" s="90"/>
      <c r="H20" s="91"/>
    </row>
    <row r="21" spans="1:8" ht="30" customHeight="1">
      <c r="A21" s="111"/>
      <c r="B21" s="89"/>
      <c r="C21" s="90"/>
      <c r="D21" s="90"/>
      <c r="E21" s="91"/>
      <c r="F21" s="89"/>
      <c r="G21" s="90"/>
      <c r="H21" s="91"/>
    </row>
    <row r="22" spans="1:8" ht="75" customHeight="1">
      <c r="A22" s="37" t="s">
        <v>84</v>
      </c>
      <c r="B22" s="86" t="s">
        <v>211</v>
      </c>
      <c r="C22" s="87"/>
      <c r="D22" s="87"/>
      <c r="E22" s="87"/>
      <c r="F22" s="87"/>
      <c r="G22" s="87"/>
      <c r="H22" s="88"/>
    </row>
    <row r="23" spans="1:8" ht="75" customHeight="1">
      <c r="A23" s="37" t="s">
        <v>85</v>
      </c>
      <c r="B23" s="86" t="s">
        <v>212</v>
      </c>
      <c r="C23" s="87"/>
      <c r="D23" s="87"/>
      <c r="E23" s="87"/>
      <c r="F23" s="87"/>
      <c r="G23" s="87"/>
      <c r="H23" s="88"/>
    </row>
    <row r="24" spans="1:8" ht="75" customHeight="1">
      <c r="A24" s="37" t="s">
        <v>86</v>
      </c>
      <c r="B24" s="86" t="s">
        <v>212</v>
      </c>
      <c r="C24" s="87"/>
      <c r="D24" s="87"/>
      <c r="E24" s="87"/>
      <c r="F24" s="87"/>
      <c r="G24" s="87"/>
      <c r="H24" s="88"/>
    </row>
    <row r="25" spans="1:8" ht="34.5" customHeight="1">
      <c r="A25" s="106" t="s">
        <v>87</v>
      </c>
      <c r="B25" s="107"/>
      <c r="C25" s="107"/>
      <c r="D25" s="107"/>
      <c r="E25" s="107"/>
      <c r="F25" s="107"/>
      <c r="G25" s="107"/>
      <c r="H25" s="108"/>
    </row>
    <row r="26" spans="1:8" ht="34.5" customHeight="1">
      <c r="A26" s="40" t="s">
        <v>88</v>
      </c>
      <c r="B26" s="106" t="s">
        <v>89</v>
      </c>
      <c r="C26" s="107"/>
      <c r="D26" s="108"/>
      <c r="E26" s="106" t="s">
        <v>90</v>
      </c>
      <c r="F26" s="107"/>
      <c r="G26" s="107"/>
      <c r="H26" s="108"/>
    </row>
    <row r="27" spans="1:8" ht="30" customHeight="1">
      <c r="A27" s="93" t="s">
        <v>91</v>
      </c>
      <c r="B27" s="96" t="s">
        <v>213</v>
      </c>
      <c r="C27" s="97"/>
      <c r="D27" s="98"/>
      <c r="E27" s="102">
        <f>100%</f>
        <v>1</v>
      </c>
      <c r="F27" s="97"/>
      <c r="G27" s="97"/>
      <c r="H27" s="98"/>
    </row>
    <row r="28" spans="1:8" ht="30" customHeight="1">
      <c r="A28" s="94"/>
      <c r="B28" s="96" t="s">
        <v>214</v>
      </c>
      <c r="C28" s="97"/>
      <c r="D28" s="98"/>
      <c r="E28" s="102">
        <v>1</v>
      </c>
      <c r="F28" s="97"/>
      <c r="G28" s="97"/>
      <c r="H28" s="98"/>
    </row>
    <row r="29" spans="1:8" ht="30" customHeight="1">
      <c r="A29" s="95"/>
      <c r="B29" s="96" t="s">
        <v>215</v>
      </c>
      <c r="C29" s="97"/>
      <c r="D29" s="98"/>
      <c r="E29" s="96" t="s">
        <v>216</v>
      </c>
      <c r="F29" s="97"/>
      <c r="G29" s="97"/>
      <c r="H29" s="98"/>
    </row>
    <row r="30" spans="1:8" ht="30" customHeight="1">
      <c r="A30" s="103" t="s">
        <v>92</v>
      </c>
      <c r="B30" s="96" t="s">
        <v>217</v>
      </c>
      <c r="C30" s="97"/>
      <c r="D30" s="98"/>
      <c r="E30" s="96" t="s">
        <v>220</v>
      </c>
      <c r="F30" s="97"/>
      <c r="G30" s="97"/>
      <c r="H30" s="98"/>
    </row>
    <row r="31" spans="1:8" ht="30" customHeight="1">
      <c r="A31" s="104"/>
      <c r="B31" s="96" t="s">
        <v>218</v>
      </c>
      <c r="C31" s="97"/>
      <c r="D31" s="98"/>
      <c r="E31" s="96" t="s">
        <v>220</v>
      </c>
      <c r="F31" s="97"/>
      <c r="G31" s="97"/>
      <c r="H31" s="98"/>
    </row>
    <row r="32" spans="1:8" ht="30" customHeight="1">
      <c r="A32" s="105"/>
      <c r="B32" s="96" t="s">
        <v>219</v>
      </c>
      <c r="C32" s="97"/>
      <c r="D32" s="98"/>
      <c r="E32" s="96" t="s">
        <v>216</v>
      </c>
      <c r="F32" s="97"/>
      <c r="G32" s="97"/>
      <c r="H32" s="98"/>
    </row>
    <row r="33" spans="1:8" ht="30" customHeight="1">
      <c r="A33" s="103" t="s">
        <v>93</v>
      </c>
      <c r="B33" s="96" t="s">
        <v>221</v>
      </c>
      <c r="C33" s="97"/>
      <c r="D33" s="98"/>
      <c r="E33" s="96" t="s">
        <v>225</v>
      </c>
      <c r="F33" s="97"/>
      <c r="G33" s="97"/>
      <c r="H33" s="98"/>
    </row>
    <row r="34" spans="1:8" ht="30" customHeight="1">
      <c r="A34" s="104"/>
      <c r="B34" s="99" t="s">
        <v>222</v>
      </c>
      <c r="C34" s="100"/>
      <c r="D34" s="101"/>
      <c r="E34" s="102">
        <v>1</v>
      </c>
      <c r="F34" s="97"/>
      <c r="G34" s="97"/>
      <c r="H34" s="98"/>
    </row>
    <row r="35" spans="1:8" ht="30" customHeight="1">
      <c r="A35" s="105"/>
      <c r="B35" s="96" t="s">
        <v>223</v>
      </c>
      <c r="C35" s="97"/>
      <c r="D35" s="98"/>
      <c r="E35" s="96" t="s">
        <v>224</v>
      </c>
      <c r="F35" s="97"/>
      <c r="G35" s="97"/>
      <c r="H35" s="98"/>
    </row>
    <row r="36" spans="1:8" ht="30" customHeight="1">
      <c r="A36" s="93" t="s">
        <v>94</v>
      </c>
      <c r="B36" s="96" t="s">
        <v>226</v>
      </c>
      <c r="C36" s="97"/>
      <c r="D36" s="98"/>
      <c r="E36" s="96" t="s">
        <v>227</v>
      </c>
      <c r="F36" s="97"/>
      <c r="G36" s="97"/>
      <c r="H36" s="98"/>
    </row>
    <row r="37" spans="1:8" ht="30" customHeight="1">
      <c r="A37" s="94"/>
      <c r="B37" s="99" t="s">
        <v>228</v>
      </c>
      <c r="C37" s="100"/>
      <c r="D37" s="101"/>
      <c r="E37" s="102">
        <v>1</v>
      </c>
      <c r="F37" s="97"/>
      <c r="G37" s="97"/>
      <c r="H37" s="98"/>
    </row>
    <row r="38" spans="1:8" ht="30" customHeight="1">
      <c r="A38" s="95"/>
      <c r="B38" s="96" t="s">
        <v>229</v>
      </c>
      <c r="C38" s="97"/>
      <c r="D38" s="98"/>
      <c r="E38" s="96" t="s">
        <v>230</v>
      </c>
      <c r="F38" s="97"/>
      <c r="G38" s="97"/>
      <c r="H38" s="98"/>
    </row>
    <row r="39" spans="1:8" ht="30" customHeight="1">
      <c r="A39" s="37" t="s">
        <v>95</v>
      </c>
      <c r="B39" s="86" t="s">
        <v>80</v>
      </c>
      <c r="C39" s="87"/>
      <c r="D39" s="87"/>
      <c r="E39" s="87"/>
      <c r="F39" s="87"/>
      <c r="G39" s="87"/>
      <c r="H39" s="88"/>
    </row>
    <row r="40" spans="1:8" ht="34.5" customHeight="1">
      <c r="A40" s="89" t="s">
        <v>231</v>
      </c>
      <c r="B40" s="90"/>
      <c r="C40" s="90"/>
      <c r="D40" s="90"/>
      <c r="E40" s="90"/>
      <c r="F40" s="90"/>
      <c r="G40" s="90"/>
      <c r="H40" s="91"/>
    </row>
    <row r="41" spans="1:8" ht="25.5" customHeight="1">
      <c r="A41" s="92"/>
      <c r="B41" s="92"/>
      <c r="C41" s="92"/>
      <c r="D41" s="92"/>
      <c r="E41" s="92"/>
      <c r="F41" s="92"/>
      <c r="G41" s="92"/>
      <c r="H41" s="92"/>
    </row>
  </sheetData>
  <sheetProtection/>
  <mergeCells count="73">
    <mergeCell ref="A1:H1"/>
    <mergeCell ref="A2:H2"/>
    <mergeCell ref="A3:H3"/>
    <mergeCell ref="B4:H4"/>
    <mergeCell ref="A5:A6"/>
    <mergeCell ref="B5:H5"/>
    <mergeCell ref="B6:H6"/>
    <mergeCell ref="B7:H7"/>
    <mergeCell ref="D8:E8"/>
    <mergeCell ref="G8:H8"/>
    <mergeCell ref="B9:C9"/>
    <mergeCell ref="D9:E9"/>
    <mergeCell ref="F9:H9"/>
    <mergeCell ref="B10:H10"/>
    <mergeCell ref="B11:H11"/>
    <mergeCell ref="A12:A13"/>
    <mergeCell ref="B12:H13"/>
    <mergeCell ref="A14:A15"/>
    <mergeCell ref="B14:H15"/>
    <mergeCell ref="A16:B16"/>
    <mergeCell ref="C16:D16"/>
    <mergeCell ref="E16:F16"/>
    <mergeCell ref="G16:H16"/>
    <mergeCell ref="A17:B17"/>
    <mergeCell ref="C17:D17"/>
    <mergeCell ref="E17:F17"/>
    <mergeCell ref="G17:H17"/>
    <mergeCell ref="B18:E18"/>
    <mergeCell ref="F18:H18"/>
    <mergeCell ref="A19:A21"/>
    <mergeCell ref="B19:E19"/>
    <mergeCell ref="F19:H19"/>
    <mergeCell ref="B20:E20"/>
    <mergeCell ref="F20:H20"/>
    <mergeCell ref="B21:E21"/>
    <mergeCell ref="F21:H21"/>
    <mergeCell ref="B22:H22"/>
    <mergeCell ref="B23:H23"/>
    <mergeCell ref="B24:H24"/>
    <mergeCell ref="A25:H25"/>
    <mergeCell ref="B26:D26"/>
    <mergeCell ref="E26:H26"/>
    <mergeCell ref="A27:A29"/>
    <mergeCell ref="B27:D27"/>
    <mergeCell ref="E27:H27"/>
    <mergeCell ref="B28:D28"/>
    <mergeCell ref="E28:H28"/>
    <mergeCell ref="B29:D29"/>
    <mergeCell ref="E29:H29"/>
    <mergeCell ref="A30:A32"/>
    <mergeCell ref="B30:D30"/>
    <mergeCell ref="E30:H30"/>
    <mergeCell ref="B31:D31"/>
    <mergeCell ref="E31:H31"/>
    <mergeCell ref="B32:D32"/>
    <mergeCell ref="E32:H32"/>
    <mergeCell ref="A33:A35"/>
    <mergeCell ref="B33:D33"/>
    <mergeCell ref="E33:H33"/>
    <mergeCell ref="B34:D34"/>
    <mergeCell ref="E34:H34"/>
    <mergeCell ref="B35:D35"/>
    <mergeCell ref="E35:H35"/>
    <mergeCell ref="B39:H39"/>
    <mergeCell ref="A40:H40"/>
    <mergeCell ref="A41:H41"/>
    <mergeCell ref="A36:A38"/>
    <mergeCell ref="B36:D36"/>
    <mergeCell ref="E36:H36"/>
    <mergeCell ref="B37:D37"/>
    <mergeCell ref="E37:H37"/>
    <mergeCell ref="B38:D38"/>
    <mergeCell ref="E38:H38"/>
  </mergeCells>
  <printOptions/>
  <pageMargins left="0.7086614173228347" right="0.7086614173228347"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7"/>
  <sheetViews>
    <sheetView zoomScale="85" zoomScaleNormal="85" zoomScalePageLayoutView="0" workbookViewId="0" topLeftCell="A1">
      <selection activeCell="A22" sqref="A22"/>
    </sheetView>
  </sheetViews>
  <sheetFormatPr defaultColWidth="9.00390625" defaultRowHeight="14.25"/>
  <cols>
    <col min="1" max="1" width="121.375" style="0" customWidth="1"/>
    <col min="13" max="13" width="13.25390625" style="0" customWidth="1"/>
  </cols>
  <sheetData>
    <row r="1" spans="1:13" ht="24" customHeight="1">
      <c r="A1" s="52" t="s">
        <v>193</v>
      </c>
      <c r="B1" s="20"/>
      <c r="C1" s="20"/>
      <c r="D1" s="20"/>
      <c r="E1" s="20"/>
      <c r="F1" s="20"/>
      <c r="G1" s="20"/>
      <c r="H1" s="20"/>
      <c r="I1" s="20"/>
      <c r="J1" s="20"/>
      <c r="K1" s="20"/>
      <c r="L1" s="20"/>
      <c r="M1" s="20"/>
    </row>
    <row r="2" ht="24" customHeight="1"/>
    <row r="3" spans="1:13" ht="37.5" customHeight="1">
      <c r="A3" s="59" t="s">
        <v>250</v>
      </c>
      <c r="B3" s="21"/>
      <c r="C3" s="21"/>
      <c r="D3" s="21"/>
      <c r="E3" s="21"/>
      <c r="F3" s="21"/>
      <c r="G3" s="21"/>
      <c r="H3" s="21"/>
      <c r="I3" s="21"/>
      <c r="J3" s="21"/>
      <c r="K3" s="21"/>
      <c r="L3" s="21"/>
      <c r="M3" s="21"/>
    </row>
    <row r="4" spans="1:13" ht="24" customHeight="1">
      <c r="A4" s="59"/>
      <c r="B4" s="21"/>
      <c r="C4" s="21"/>
      <c r="D4" s="21"/>
      <c r="E4" s="21"/>
      <c r="F4" s="21"/>
      <c r="G4" s="21"/>
      <c r="H4" s="21"/>
      <c r="I4" s="21"/>
      <c r="J4" s="21"/>
      <c r="K4" s="21"/>
      <c r="L4" s="21"/>
      <c r="M4" s="21"/>
    </row>
    <row r="5" spans="1:13" ht="24" customHeight="1">
      <c r="A5" s="59"/>
      <c r="B5" s="21"/>
      <c r="C5" s="21"/>
      <c r="D5" s="21"/>
      <c r="E5" s="21"/>
      <c r="F5" s="21"/>
      <c r="G5" s="21"/>
      <c r="H5" s="21"/>
      <c r="I5" s="21"/>
      <c r="J5" s="21"/>
      <c r="K5" s="21"/>
      <c r="L5" s="21"/>
      <c r="M5" s="21"/>
    </row>
    <row r="6" spans="1:13" ht="24" customHeight="1">
      <c r="A6" s="59"/>
      <c r="B6" s="21"/>
      <c r="C6" s="21"/>
      <c r="D6" s="21"/>
      <c r="E6" s="21"/>
      <c r="F6" s="21"/>
      <c r="G6" s="21"/>
      <c r="H6" s="21"/>
      <c r="I6" s="21"/>
      <c r="J6" s="21"/>
      <c r="K6" s="21"/>
      <c r="L6" s="21"/>
      <c r="M6" s="21"/>
    </row>
    <row r="7" ht="24" customHeight="1">
      <c r="A7" s="59"/>
    </row>
    <row r="8" spans="1:13" ht="24" customHeight="1">
      <c r="A8" s="59"/>
      <c r="B8" s="21"/>
      <c r="C8" s="21"/>
      <c r="D8" s="21"/>
      <c r="E8" s="21"/>
      <c r="F8" s="21"/>
      <c r="G8" s="21"/>
      <c r="H8" s="21"/>
      <c r="I8" s="21"/>
      <c r="J8" s="21"/>
      <c r="K8" s="21"/>
      <c r="L8" s="21"/>
      <c r="M8" s="21"/>
    </row>
    <row r="9" spans="1:13" ht="24" customHeight="1">
      <c r="A9" s="59"/>
      <c r="B9" s="21"/>
      <c r="C9" s="21"/>
      <c r="D9" s="21"/>
      <c r="E9" s="21"/>
      <c r="F9" s="21"/>
      <c r="G9" s="21"/>
      <c r="H9" s="21"/>
      <c r="I9" s="21"/>
      <c r="J9" s="21"/>
      <c r="K9" s="21"/>
      <c r="L9" s="21"/>
      <c r="M9" s="21"/>
    </row>
    <row r="10" spans="1:13" ht="24" customHeight="1">
      <c r="A10" s="59"/>
      <c r="B10" s="21"/>
      <c r="C10" s="21"/>
      <c r="D10" s="21"/>
      <c r="E10" s="21"/>
      <c r="F10" s="21"/>
      <c r="G10" s="21"/>
      <c r="H10" s="21"/>
      <c r="I10" s="21"/>
      <c r="J10" s="21"/>
      <c r="K10" s="21"/>
      <c r="L10" s="21"/>
      <c r="M10" s="21"/>
    </row>
    <row r="11" spans="1:13" ht="24" customHeight="1">
      <c r="A11" s="59"/>
      <c r="B11" s="21"/>
      <c r="C11" s="21"/>
      <c r="D11" s="21"/>
      <c r="E11" s="21"/>
      <c r="F11" s="21"/>
      <c r="G11" s="21"/>
      <c r="H11" s="21"/>
      <c r="I11" s="21"/>
      <c r="J11" s="21"/>
      <c r="K11" s="21"/>
      <c r="L11" s="21"/>
      <c r="M11" s="21"/>
    </row>
    <row r="12" spans="1:13" ht="24" customHeight="1">
      <c r="A12" s="59"/>
      <c r="B12" s="21"/>
      <c r="C12" s="21"/>
      <c r="D12" s="21"/>
      <c r="E12" s="21"/>
      <c r="F12" s="21"/>
      <c r="G12" s="21"/>
      <c r="H12" s="21"/>
      <c r="I12" s="21"/>
      <c r="J12" s="21"/>
      <c r="K12" s="21"/>
      <c r="L12" s="21"/>
      <c r="M12" s="21"/>
    </row>
    <row r="13" spans="1:13" ht="24" customHeight="1">
      <c r="A13" s="59"/>
      <c r="B13" s="21"/>
      <c r="C13" s="21"/>
      <c r="D13" s="21"/>
      <c r="E13" s="21"/>
      <c r="F13" s="21"/>
      <c r="G13" s="21"/>
      <c r="H13" s="21"/>
      <c r="I13" s="21"/>
      <c r="J13" s="21"/>
      <c r="K13" s="21"/>
      <c r="L13" s="21"/>
      <c r="M13" s="21"/>
    </row>
    <row r="14" spans="1:13" ht="24" customHeight="1">
      <c r="A14" s="59"/>
      <c r="B14" s="21"/>
      <c r="C14" s="21"/>
      <c r="D14" s="21"/>
      <c r="E14" s="21"/>
      <c r="F14" s="21"/>
      <c r="G14" s="21"/>
      <c r="H14" s="21"/>
      <c r="I14" s="21"/>
      <c r="J14" s="21"/>
      <c r="K14" s="21"/>
      <c r="L14" s="21"/>
      <c r="M14" s="21"/>
    </row>
    <row r="15" spans="1:13" ht="24" customHeight="1">
      <c r="A15" s="59"/>
      <c r="B15" s="21"/>
      <c r="C15" s="21"/>
      <c r="D15" s="21"/>
      <c r="E15" s="21"/>
      <c r="F15" s="21"/>
      <c r="G15" s="21"/>
      <c r="H15" s="21"/>
      <c r="I15" s="21"/>
      <c r="J15" s="21"/>
      <c r="K15" s="21"/>
      <c r="L15" s="21"/>
      <c r="M15" s="21"/>
    </row>
    <row r="16" spans="1:13" ht="24" customHeight="1">
      <c r="A16" s="59"/>
      <c r="B16" s="21"/>
      <c r="C16" s="21"/>
      <c r="D16" s="21"/>
      <c r="E16" s="21"/>
      <c r="F16" s="21"/>
      <c r="G16" s="21"/>
      <c r="H16" s="21"/>
      <c r="I16" s="21"/>
      <c r="J16" s="21"/>
      <c r="K16" s="21"/>
      <c r="L16" s="21"/>
      <c r="M16" s="21"/>
    </row>
    <row r="17" spans="1:13" ht="24" customHeight="1">
      <c r="A17" s="59"/>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0"/>
  <sheetViews>
    <sheetView zoomScale="85" zoomScaleNormal="85" zoomScalePageLayoutView="0" workbookViewId="0" topLeftCell="A1">
      <selection activeCell="A21" sqref="A21"/>
    </sheetView>
  </sheetViews>
  <sheetFormatPr defaultColWidth="9.00390625" defaultRowHeight="14.25"/>
  <cols>
    <col min="1" max="1" width="121.375" style="0" customWidth="1"/>
    <col min="13" max="13" width="13.25390625" style="0" customWidth="1"/>
  </cols>
  <sheetData>
    <row r="1" spans="1:13" ht="24" customHeight="1">
      <c r="A1" s="52" t="s">
        <v>241</v>
      </c>
      <c r="B1" s="20"/>
      <c r="C1" s="20"/>
      <c r="D1" s="20"/>
      <c r="E1" s="20"/>
      <c r="F1" s="20"/>
      <c r="G1" s="20"/>
      <c r="H1" s="20"/>
      <c r="I1" s="20"/>
      <c r="J1" s="20"/>
      <c r="K1" s="20"/>
      <c r="L1" s="20"/>
      <c r="M1" s="20"/>
    </row>
    <row r="2" ht="24" customHeight="1"/>
    <row r="3" spans="1:13" ht="14.25">
      <c r="A3" s="54" t="s">
        <v>249</v>
      </c>
      <c r="B3" s="21"/>
      <c r="C3" s="21"/>
      <c r="D3" s="21"/>
      <c r="E3" s="21"/>
      <c r="F3" s="21"/>
      <c r="G3" s="21"/>
      <c r="H3" s="21"/>
      <c r="I3" s="21"/>
      <c r="J3" s="21"/>
      <c r="K3" s="21"/>
      <c r="L3" s="21"/>
      <c r="M3" s="21"/>
    </row>
    <row r="4" ht="14.25">
      <c r="A4" s="23" t="s">
        <v>242</v>
      </c>
    </row>
    <row r="5" ht="14.25">
      <c r="A5" s="8" t="s">
        <v>243</v>
      </c>
    </row>
    <row r="6" ht="87" customHeight="1">
      <c r="A6" s="23" t="s">
        <v>244</v>
      </c>
    </row>
    <row r="7" ht="14.25">
      <c r="A7" s="8" t="s">
        <v>246</v>
      </c>
    </row>
    <row r="8" ht="57">
      <c r="A8" s="23" t="s">
        <v>245</v>
      </c>
    </row>
    <row r="9" ht="14.25">
      <c r="A9" s="8" t="s">
        <v>248</v>
      </c>
    </row>
    <row r="10" ht="42.75">
      <c r="A10" s="23" t="s">
        <v>247</v>
      </c>
    </row>
  </sheetData>
  <sheetProtection/>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9" sqref="A19"/>
    </sheetView>
  </sheetViews>
  <sheetFormatPr defaultColWidth="9.00390625" defaultRowHeight="14.25"/>
  <cols>
    <col min="1" max="1" width="121.375" style="0" customWidth="1"/>
    <col min="13" max="13" width="13.25390625" style="0" customWidth="1"/>
  </cols>
  <sheetData>
    <row r="1" spans="1:13" ht="24" customHeight="1">
      <c r="A1" s="55" t="s">
        <v>252</v>
      </c>
      <c r="B1" s="20"/>
      <c r="C1" s="20"/>
      <c r="D1" s="20"/>
      <c r="E1" s="20"/>
      <c r="F1" s="20"/>
      <c r="G1" s="20"/>
      <c r="H1" s="20"/>
      <c r="I1" s="20"/>
      <c r="J1" s="20"/>
      <c r="K1" s="20"/>
      <c r="L1" s="20"/>
      <c r="M1" s="20"/>
    </row>
    <row r="2" ht="24" customHeight="1"/>
    <row r="3" spans="1:13" ht="39" customHeight="1">
      <c r="A3" s="23" t="s">
        <v>253</v>
      </c>
      <c r="B3" s="21"/>
      <c r="C3" s="21"/>
      <c r="D3" s="21"/>
      <c r="E3" s="21"/>
      <c r="F3" s="21"/>
      <c r="G3" s="21"/>
      <c r="H3" s="21"/>
      <c r="I3" s="21"/>
      <c r="J3" s="21"/>
      <c r="K3" s="21"/>
      <c r="L3" s="21"/>
      <c r="M3" s="21"/>
    </row>
    <row r="4" spans="1:13" ht="30.75" customHeight="1">
      <c r="A4" s="53" t="s">
        <v>237</v>
      </c>
      <c r="B4" s="21"/>
      <c r="C4" s="21"/>
      <c r="D4" s="21"/>
      <c r="E4" s="21"/>
      <c r="F4" s="21"/>
      <c r="G4" s="21"/>
      <c r="H4" s="21"/>
      <c r="I4" s="21"/>
      <c r="J4" s="21"/>
      <c r="K4" s="21"/>
      <c r="L4" s="21"/>
      <c r="M4" s="21"/>
    </row>
    <row r="5" spans="1:13" ht="30.75" customHeight="1">
      <c r="A5" s="53" t="s">
        <v>238</v>
      </c>
      <c r="B5" s="21"/>
      <c r="C5" s="21"/>
      <c r="D5" s="21"/>
      <c r="E5" s="21"/>
      <c r="F5" s="21"/>
      <c r="G5" s="21"/>
      <c r="H5" s="21"/>
      <c r="I5" s="21"/>
      <c r="J5" s="21"/>
      <c r="K5" s="21"/>
      <c r="L5" s="21"/>
      <c r="M5" s="21"/>
    </row>
    <row r="6" spans="1:13" ht="30.75" customHeight="1">
      <c r="A6" s="53" t="s">
        <v>239</v>
      </c>
      <c r="B6" s="21"/>
      <c r="C6" s="21"/>
      <c r="D6" s="21"/>
      <c r="E6" s="21"/>
      <c r="F6" s="21"/>
      <c r="G6" s="21"/>
      <c r="H6" s="21"/>
      <c r="I6" s="21"/>
      <c r="J6" s="21"/>
      <c r="K6" s="21"/>
      <c r="L6" s="21"/>
      <c r="M6" s="21"/>
    </row>
    <row r="7" ht="30.75" customHeight="1">
      <c r="A7" s="53" t="s">
        <v>240</v>
      </c>
    </row>
    <row r="8" spans="1:13" ht="24" customHeight="1">
      <c r="A8" s="23"/>
      <c r="B8" s="21"/>
      <c r="C8" s="21"/>
      <c r="D8" s="21"/>
      <c r="E8" s="21"/>
      <c r="F8" s="21"/>
      <c r="G8" s="21"/>
      <c r="H8" s="21"/>
      <c r="I8" s="21"/>
      <c r="J8" s="21"/>
      <c r="K8" s="21"/>
      <c r="L8" s="21"/>
      <c r="M8" s="21"/>
    </row>
    <row r="9" spans="1:13" ht="24" customHeight="1">
      <c r="A9" s="23"/>
      <c r="B9" s="21"/>
      <c r="C9" s="21"/>
      <c r="D9" s="21"/>
      <c r="E9" s="21"/>
      <c r="F9" s="21"/>
      <c r="G9" s="21"/>
      <c r="H9" s="21"/>
      <c r="I9" s="21"/>
      <c r="J9" s="21"/>
      <c r="K9" s="21"/>
      <c r="L9" s="21"/>
      <c r="M9" s="21"/>
    </row>
    <row r="10" spans="1:13" ht="24" customHeight="1">
      <c r="A10" s="23"/>
      <c r="B10" s="21"/>
      <c r="C10" s="21"/>
      <c r="D10" s="21"/>
      <c r="E10" s="21"/>
      <c r="F10" s="21"/>
      <c r="G10" s="21"/>
      <c r="H10" s="21"/>
      <c r="I10" s="21"/>
      <c r="J10" s="21"/>
      <c r="K10" s="21"/>
      <c r="L10" s="21"/>
      <c r="M10" s="21"/>
    </row>
    <row r="11" spans="1:13" ht="24" customHeight="1">
      <c r="A11" s="23"/>
      <c r="B11" s="21"/>
      <c r="C11" s="21"/>
      <c r="D11" s="21"/>
      <c r="E11" s="21"/>
      <c r="F11" s="21"/>
      <c r="G11" s="21"/>
      <c r="H11" s="21"/>
      <c r="I11" s="21"/>
      <c r="J11" s="21"/>
      <c r="K11" s="21"/>
      <c r="L11" s="21"/>
      <c r="M11" s="21"/>
    </row>
    <row r="12" spans="1:13" ht="24"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2"/>
      <c r="B16" s="21"/>
      <c r="C16" s="21"/>
      <c r="D16" s="21"/>
      <c r="E16" s="21"/>
      <c r="F16" s="21"/>
      <c r="G16" s="21"/>
      <c r="H16" s="21"/>
      <c r="I16" s="21"/>
      <c r="J16" s="21"/>
      <c r="K16" s="21"/>
      <c r="L16" s="21"/>
      <c r="M16" s="21"/>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1">
      <selection activeCell="D8" sqref="D8"/>
    </sheetView>
  </sheetViews>
  <sheetFormatPr defaultColWidth="8.00390625" defaultRowHeight="14.25"/>
  <cols>
    <col min="1" max="1" width="35.375" style="1" customWidth="1"/>
    <col min="2" max="2" width="23.75390625" style="1" customWidth="1"/>
    <col min="3" max="3" width="37.50390625" style="1" customWidth="1"/>
    <col min="4" max="4" width="23.75390625" style="1" customWidth="1"/>
    <col min="5" max="253" width="8.00390625" style="1" customWidth="1"/>
    <col min="254" max="16384" width="8.00390625" style="1" customWidth="1"/>
  </cols>
  <sheetData>
    <row r="1" ht="18" customHeight="1">
      <c r="D1" s="5"/>
    </row>
    <row r="2" spans="1:253" ht="22.5" customHeight="1">
      <c r="A2" s="60" t="s">
        <v>52</v>
      </c>
      <c r="B2" s="61"/>
      <c r="C2" s="61"/>
      <c r="D2" s="61"/>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64" t="s">
        <v>139</v>
      </c>
      <c r="B4" s="64"/>
      <c r="C4" s="64"/>
      <c r="D4" s="9"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24" customHeight="1">
      <c r="A6" s="62" t="s">
        <v>5</v>
      </c>
      <c r="B6" s="63"/>
      <c r="C6" s="62" t="s">
        <v>6</v>
      </c>
      <c r="D6" s="63"/>
    </row>
    <row r="7" spans="1:4" s="3" customFormat="1" ht="24" customHeight="1">
      <c r="A7" s="12" t="s">
        <v>0</v>
      </c>
      <c r="B7" s="12" t="s">
        <v>7</v>
      </c>
      <c r="C7" s="12" t="s">
        <v>0</v>
      </c>
      <c r="D7" s="2" t="s">
        <v>1</v>
      </c>
    </row>
    <row r="8" spans="1:4" s="3" customFormat="1" ht="24" customHeight="1">
      <c r="A8" s="6" t="s">
        <v>8</v>
      </c>
      <c r="B8" s="13">
        <v>6747609</v>
      </c>
      <c r="C8" s="14" t="s">
        <v>101</v>
      </c>
      <c r="D8" s="13">
        <v>5624822</v>
      </c>
    </row>
    <row r="9" spans="1:4" s="3" customFormat="1" ht="24" customHeight="1">
      <c r="A9" s="6" t="s">
        <v>25</v>
      </c>
      <c r="B9" s="13">
        <v>6747609</v>
      </c>
      <c r="C9" s="14" t="s">
        <v>102</v>
      </c>
      <c r="D9" s="13">
        <v>721128</v>
      </c>
    </row>
    <row r="10" spans="1:4" s="3" customFormat="1" ht="24" customHeight="1">
      <c r="A10" s="6" t="s">
        <v>9</v>
      </c>
      <c r="B10" s="13"/>
      <c r="C10" s="14" t="s">
        <v>103</v>
      </c>
      <c r="D10" s="13">
        <v>251832</v>
      </c>
    </row>
    <row r="11" spans="1:4" s="3" customFormat="1" ht="24" customHeight="1">
      <c r="A11" s="6" t="s">
        <v>10</v>
      </c>
      <c r="B11" s="13"/>
      <c r="C11" s="14" t="s">
        <v>104</v>
      </c>
      <c r="D11" s="13">
        <v>176282</v>
      </c>
    </row>
    <row r="12" spans="1:4" s="3" customFormat="1" ht="24" customHeight="1">
      <c r="A12" s="6" t="s">
        <v>11</v>
      </c>
      <c r="B12" s="13"/>
      <c r="C12" s="14"/>
      <c r="D12" s="13"/>
    </row>
    <row r="13" spans="1:4" s="3" customFormat="1" ht="24" customHeight="1">
      <c r="A13" s="6" t="s">
        <v>12</v>
      </c>
      <c r="B13" s="13"/>
      <c r="C13" s="14"/>
      <c r="D13" s="13"/>
    </row>
    <row r="14" spans="1:4" s="3" customFormat="1" ht="24" customHeight="1">
      <c r="A14" s="6" t="s">
        <v>105</v>
      </c>
      <c r="B14" s="13"/>
      <c r="C14" s="14"/>
      <c r="D14" s="13"/>
    </row>
    <row r="15" spans="1:4" s="3" customFormat="1" ht="24" customHeight="1">
      <c r="A15" s="6" t="s">
        <v>106</v>
      </c>
      <c r="B15" s="13">
        <v>26455</v>
      </c>
      <c r="C15" s="14"/>
      <c r="D15" s="13"/>
    </row>
    <row r="16" spans="1:4" s="3" customFormat="1" ht="24" customHeight="1">
      <c r="A16" s="6"/>
      <c r="B16" s="13"/>
      <c r="C16" s="14"/>
      <c r="D16" s="13"/>
    </row>
    <row r="17" spans="1:4" s="3" customFormat="1" ht="24" customHeight="1">
      <c r="A17" s="6"/>
      <c r="B17" s="13"/>
      <c r="C17" s="14"/>
      <c r="D17" s="13"/>
    </row>
    <row r="18" spans="1:4" s="3" customFormat="1" ht="24" customHeight="1">
      <c r="A18" s="6"/>
      <c r="B18" s="13"/>
      <c r="C18" s="14"/>
      <c r="D18" s="13"/>
    </row>
    <row r="19" spans="1:4" s="3" customFormat="1" ht="24" customHeight="1">
      <c r="A19" s="6"/>
      <c r="B19" s="13"/>
      <c r="C19" s="14"/>
      <c r="D19" s="13"/>
    </row>
    <row r="20" spans="1:4" s="3" customFormat="1" ht="24" customHeight="1">
      <c r="A20" s="6"/>
      <c r="B20" s="13"/>
      <c r="C20" s="14"/>
      <c r="D20" s="13"/>
    </row>
    <row r="21" spans="1:4" s="3" customFormat="1" ht="24" customHeight="1">
      <c r="A21" s="7" t="s">
        <v>13</v>
      </c>
      <c r="B21" s="13">
        <v>6774064</v>
      </c>
      <c r="C21" s="7" t="s">
        <v>14</v>
      </c>
      <c r="D21" s="13">
        <v>6774064</v>
      </c>
    </row>
    <row r="23"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8"/>
  <sheetViews>
    <sheetView zoomScale="85" zoomScaleNormal="85" zoomScalePageLayoutView="0" workbookViewId="0" topLeftCell="A4">
      <selection activeCell="F22" sqref="F22"/>
    </sheetView>
  </sheetViews>
  <sheetFormatPr defaultColWidth="8.00390625" defaultRowHeight="14.25"/>
  <cols>
    <col min="1" max="3" width="5.75390625" style="11" customWidth="1"/>
    <col min="4" max="4" width="33.625" style="11" customWidth="1"/>
    <col min="5" max="5" width="15.50390625" style="15" customWidth="1"/>
    <col min="6" max="9" width="13.75390625" style="15" customWidth="1"/>
    <col min="10" max="16384" width="8.00390625" style="11" customWidth="1"/>
  </cols>
  <sheetData>
    <row r="1" ht="18" customHeight="1">
      <c r="I1" s="5"/>
    </row>
    <row r="2" spans="1:9" s="8" customFormat="1" ht="22.5" customHeight="1">
      <c r="A2" s="60" t="s">
        <v>59</v>
      </c>
      <c r="B2" s="60"/>
      <c r="C2" s="60"/>
      <c r="D2" s="60"/>
      <c r="E2" s="60"/>
      <c r="F2" s="60"/>
      <c r="G2" s="60"/>
      <c r="H2" s="60"/>
      <c r="I2" s="60"/>
    </row>
    <row r="3" spans="1:8" s="8" customFormat="1" ht="7.5" customHeight="1">
      <c r="A3" s="11"/>
      <c r="B3" s="11"/>
      <c r="C3" s="11"/>
      <c r="D3" s="11"/>
      <c r="E3" s="15"/>
      <c r="F3" s="15"/>
      <c r="G3" s="15"/>
      <c r="H3" s="15"/>
    </row>
    <row r="4" spans="1:9" s="8" customFormat="1" ht="18" customHeight="1">
      <c r="A4" s="64" t="s">
        <v>140</v>
      </c>
      <c r="B4" s="64"/>
      <c r="C4" s="64"/>
      <c r="D4" s="64"/>
      <c r="E4" s="64"/>
      <c r="F4" s="15"/>
      <c r="G4" s="15"/>
      <c r="H4" s="15"/>
      <c r="I4" s="9" t="s">
        <v>4</v>
      </c>
    </row>
    <row r="5" spans="1:8" s="8" customFormat="1" ht="7.5" customHeight="1">
      <c r="A5" s="4"/>
      <c r="B5" s="4"/>
      <c r="C5" s="4"/>
      <c r="D5" s="4"/>
      <c r="E5" s="15"/>
      <c r="F5" s="15"/>
      <c r="G5" s="15"/>
      <c r="H5" s="15"/>
    </row>
    <row r="6" spans="1:9" ht="24" customHeight="1">
      <c r="A6" s="62" t="s">
        <v>0</v>
      </c>
      <c r="B6" s="62"/>
      <c r="C6" s="62"/>
      <c r="D6" s="62"/>
      <c r="E6" s="62" t="s">
        <v>39</v>
      </c>
      <c r="F6" s="65"/>
      <c r="G6" s="65"/>
      <c r="H6" s="65"/>
      <c r="I6" s="65"/>
    </row>
    <row r="7" spans="1:9" ht="24" customHeight="1">
      <c r="A7" s="68" t="s">
        <v>23</v>
      </c>
      <c r="B7" s="69"/>
      <c r="C7" s="70"/>
      <c r="D7" s="62" t="s">
        <v>24</v>
      </c>
      <c r="E7" s="62" t="s">
        <v>15</v>
      </c>
      <c r="F7" s="66" t="s">
        <v>40</v>
      </c>
      <c r="G7" s="66" t="s">
        <v>41</v>
      </c>
      <c r="H7" s="66" t="s">
        <v>42</v>
      </c>
      <c r="I7" s="62" t="s">
        <v>43</v>
      </c>
    </row>
    <row r="8" spans="1:9" s="10" customFormat="1" ht="24" customHeight="1">
      <c r="A8" s="7" t="s">
        <v>16</v>
      </c>
      <c r="B8" s="7" t="s">
        <v>17</v>
      </c>
      <c r="C8" s="7" t="s">
        <v>19</v>
      </c>
      <c r="D8" s="62"/>
      <c r="E8" s="62"/>
      <c r="F8" s="67"/>
      <c r="G8" s="67"/>
      <c r="H8" s="67"/>
      <c r="I8" s="62"/>
    </row>
    <row r="9" spans="1:9" ht="24" customHeight="1">
      <c r="A9" s="7">
        <v>205</v>
      </c>
      <c r="B9" s="7"/>
      <c r="C9" s="7"/>
      <c r="D9" s="14" t="s">
        <v>107</v>
      </c>
      <c r="E9" s="13">
        <v>5624822</v>
      </c>
      <c r="F9" s="13">
        <v>5598367</v>
      </c>
      <c r="G9" s="13"/>
      <c r="H9" s="13"/>
      <c r="I9" s="13">
        <v>26455</v>
      </c>
    </row>
    <row r="10" spans="1:9" ht="24" customHeight="1">
      <c r="A10" s="7">
        <v>205</v>
      </c>
      <c r="B10" s="16" t="s">
        <v>108</v>
      </c>
      <c r="C10" s="16"/>
      <c r="D10" s="14" t="s">
        <v>109</v>
      </c>
      <c r="E10" s="13">
        <v>5178367</v>
      </c>
      <c r="F10" s="13">
        <v>5151912</v>
      </c>
      <c r="G10" s="13"/>
      <c r="H10" s="13"/>
      <c r="I10" s="13">
        <v>26455</v>
      </c>
    </row>
    <row r="11" spans="1:9" ht="24" customHeight="1">
      <c r="A11" s="7">
        <v>205</v>
      </c>
      <c r="B11" s="16" t="s">
        <v>108</v>
      </c>
      <c r="C11" s="16" t="s">
        <v>114</v>
      </c>
      <c r="D11" s="14" t="s">
        <v>115</v>
      </c>
      <c r="E11" s="13">
        <v>5178367</v>
      </c>
      <c r="F11" s="13">
        <v>5151912</v>
      </c>
      <c r="G11" s="13"/>
      <c r="H11" s="13"/>
      <c r="I11" s="13">
        <v>26455</v>
      </c>
    </row>
    <row r="12" spans="1:9" ht="24" customHeight="1">
      <c r="A12" s="7">
        <v>205</v>
      </c>
      <c r="B12" s="16" t="s">
        <v>111</v>
      </c>
      <c r="C12" s="16"/>
      <c r="D12" s="14" t="s">
        <v>112</v>
      </c>
      <c r="E12" s="13">
        <v>446455</v>
      </c>
      <c r="F12" s="13">
        <v>446455</v>
      </c>
      <c r="G12" s="13"/>
      <c r="H12" s="13"/>
      <c r="I12" s="13"/>
    </row>
    <row r="13" spans="1:9" ht="24" customHeight="1">
      <c r="A13" s="7">
        <v>205</v>
      </c>
      <c r="B13" s="16" t="s">
        <v>111</v>
      </c>
      <c r="C13" s="16" t="s">
        <v>116</v>
      </c>
      <c r="D13" s="14" t="s">
        <v>117</v>
      </c>
      <c r="E13" s="13">
        <v>446455</v>
      </c>
      <c r="F13" s="13">
        <v>446455</v>
      </c>
      <c r="G13" s="13"/>
      <c r="H13" s="13"/>
      <c r="I13" s="13"/>
    </row>
    <row r="14" spans="1:9" ht="24" customHeight="1">
      <c r="A14" s="7">
        <v>208</v>
      </c>
      <c r="B14" s="16"/>
      <c r="C14" s="16"/>
      <c r="D14" s="14" t="s">
        <v>120</v>
      </c>
      <c r="E14" s="13">
        <v>721128</v>
      </c>
      <c r="F14" s="13">
        <v>721128</v>
      </c>
      <c r="G14" s="13"/>
      <c r="H14" s="13"/>
      <c r="I14" s="13"/>
    </row>
    <row r="15" spans="1:9" ht="24" customHeight="1">
      <c r="A15" s="7">
        <v>208</v>
      </c>
      <c r="B15" s="16" t="s">
        <v>118</v>
      </c>
      <c r="C15" s="16"/>
      <c r="D15" s="14" t="s">
        <v>121</v>
      </c>
      <c r="E15" s="13">
        <v>721128</v>
      </c>
      <c r="F15" s="13">
        <v>721128</v>
      </c>
      <c r="G15" s="13"/>
      <c r="H15" s="13"/>
      <c r="I15" s="13"/>
    </row>
    <row r="16" spans="1:9" s="8" customFormat="1" ht="24" customHeight="1">
      <c r="A16" s="7">
        <v>208</v>
      </c>
      <c r="B16" s="16" t="s">
        <v>118</v>
      </c>
      <c r="C16" s="16" t="s">
        <v>119</v>
      </c>
      <c r="D16" s="14" t="s">
        <v>122</v>
      </c>
      <c r="E16" s="13">
        <v>16000</v>
      </c>
      <c r="F16" s="13">
        <v>16000</v>
      </c>
      <c r="G16" s="13"/>
      <c r="H16" s="13"/>
      <c r="I16" s="13"/>
    </row>
    <row r="17" spans="1:9" s="8" customFormat="1" ht="24" customHeight="1">
      <c r="A17" s="7">
        <v>208</v>
      </c>
      <c r="B17" s="16" t="s">
        <v>125</v>
      </c>
      <c r="C17" s="16" t="s">
        <v>125</v>
      </c>
      <c r="D17" s="14" t="s">
        <v>123</v>
      </c>
      <c r="E17" s="13">
        <v>503663</v>
      </c>
      <c r="F17" s="13">
        <v>503663</v>
      </c>
      <c r="G17" s="13"/>
      <c r="H17" s="13"/>
      <c r="I17" s="13"/>
    </row>
    <row r="18" spans="1:9" s="8" customFormat="1" ht="24" customHeight="1">
      <c r="A18" s="7">
        <v>208</v>
      </c>
      <c r="B18" s="16" t="s">
        <v>125</v>
      </c>
      <c r="C18" s="16" t="s">
        <v>126</v>
      </c>
      <c r="D18" s="14" t="s">
        <v>124</v>
      </c>
      <c r="E18" s="13">
        <v>201465</v>
      </c>
      <c r="F18" s="13">
        <v>201465</v>
      </c>
      <c r="G18" s="13"/>
      <c r="H18" s="13"/>
      <c r="I18" s="13"/>
    </row>
    <row r="19" spans="1:9" s="8" customFormat="1" ht="24" customHeight="1">
      <c r="A19" s="7">
        <v>210</v>
      </c>
      <c r="B19" s="16"/>
      <c r="C19" s="16"/>
      <c r="D19" s="14" t="s">
        <v>127</v>
      </c>
      <c r="E19" s="13">
        <v>251832</v>
      </c>
      <c r="F19" s="13">
        <v>251832</v>
      </c>
      <c r="G19" s="13"/>
      <c r="H19" s="13"/>
      <c r="I19" s="13"/>
    </row>
    <row r="20" spans="1:9" s="8" customFormat="1" ht="24" customHeight="1">
      <c r="A20" s="7">
        <v>210</v>
      </c>
      <c r="B20" s="16" t="s">
        <v>128</v>
      </c>
      <c r="C20" s="16"/>
      <c r="D20" s="14" t="s">
        <v>129</v>
      </c>
      <c r="E20" s="13">
        <v>251832</v>
      </c>
      <c r="F20" s="13">
        <v>251832</v>
      </c>
      <c r="G20" s="13"/>
      <c r="H20" s="13"/>
      <c r="I20" s="13"/>
    </row>
    <row r="21" spans="1:9" s="8" customFormat="1" ht="24" customHeight="1">
      <c r="A21" s="7">
        <v>210</v>
      </c>
      <c r="B21" s="16" t="s">
        <v>128</v>
      </c>
      <c r="C21" s="16" t="s">
        <v>130</v>
      </c>
      <c r="D21" s="14" t="s">
        <v>131</v>
      </c>
      <c r="E21" s="13">
        <v>251832</v>
      </c>
      <c r="F21" s="13">
        <v>251832</v>
      </c>
      <c r="G21" s="13"/>
      <c r="H21" s="13"/>
      <c r="I21" s="13"/>
    </row>
    <row r="22" spans="1:9" s="8" customFormat="1" ht="24" customHeight="1">
      <c r="A22" s="7">
        <v>221</v>
      </c>
      <c r="B22" s="16"/>
      <c r="C22" s="16"/>
      <c r="D22" s="14" t="s">
        <v>132</v>
      </c>
      <c r="E22" s="13">
        <v>176282</v>
      </c>
      <c r="F22" s="13">
        <v>176282</v>
      </c>
      <c r="G22" s="13"/>
      <c r="H22" s="13"/>
      <c r="I22" s="13"/>
    </row>
    <row r="23" spans="1:9" s="8" customFormat="1" ht="24" customHeight="1">
      <c r="A23" s="7">
        <v>221</v>
      </c>
      <c r="B23" s="16" t="s">
        <v>110</v>
      </c>
      <c r="C23" s="16"/>
      <c r="D23" s="26" t="s">
        <v>133</v>
      </c>
      <c r="E23" s="13">
        <v>176282</v>
      </c>
      <c r="F23" s="13">
        <v>176282</v>
      </c>
      <c r="G23" s="13"/>
      <c r="H23" s="13"/>
      <c r="I23" s="13"/>
    </row>
    <row r="24" spans="1:9" s="8" customFormat="1" ht="24" customHeight="1">
      <c r="A24" s="7">
        <v>221</v>
      </c>
      <c r="B24" s="16" t="s">
        <v>110</v>
      </c>
      <c r="C24" s="16" t="s">
        <v>113</v>
      </c>
      <c r="D24" s="14" t="s">
        <v>134</v>
      </c>
      <c r="E24" s="13">
        <v>176282</v>
      </c>
      <c r="F24" s="13">
        <v>176282</v>
      </c>
      <c r="G24" s="13"/>
      <c r="H24" s="13"/>
      <c r="I24" s="13"/>
    </row>
    <row r="25" spans="1:9" s="8" customFormat="1" ht="24" customHeight="1">
      <c r="A25" s="62" t="s">
        <v>15</v>
      </c>
      <c r="B25" s="62"/>
      <c r="C25" s="62"/>
      <c r="D25" s="62"/>
      <c r="E25" s="13">
        <v>6774064</v>
      </c>
      <c r="F25" s="13">
        <v>6747609</v>
      </c>
      <c r="G25" s="13"/>
      <c r="H25" s="13"/>
      <c r="I25" s="13">
        <v>26455</v>
      </c>
    </row>
    <row r="26" spans="1:9" s="8" customFormat="1" ht="22.5" customHeight="1">
      <c r="A26" s="17"/>
      <c r="B26" s="17"/>
      <c r="C26" s="17"/>
      <c r="D26" s="17"/>
      <c r="E26" s="18"/>
      <c r="F26" s="18"/>
      <c r="G26" s="18"/>
      <c r="H26" s="18"/>
      <c r="I26" s="18"/>
    </row>
    <row r="27" spans="1:9" s="8" customFormat="1" ht="22.5" customHeight="1">
      <c r="A27" s="17"/>
      <c r="B27" s="17"/>
      <c r="C27" s="17"/>
      <c r="D27" s="17"/>
      <c r="E27" s="18"/>
      <c r="F27" s="18"/>
      <c r="G27" s="18"/>
      <c r="H27" s="18"/>
      <c r="I27" s="18"/>
    </row>
    <row r="28" spans="1:9" s="8" customFormat="1" ht="22.5" customHeight="1">
      <c r="A28" s="17"/>
      <c r="B28" s="17"/>
      <c r="C28" s="17"/>
      <c r="D28" s="17"/>
      <c r="E28" s="19"/>
      <c r="F28" s="19"/>
      <c r="G28" s="19"/>
      <c r="H28" s="19"/>
      <c r="I28" s="19"/>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2">
    <mergeCell ref="A25:D25"/>
    <mergeCell ref="G7:G8"/>
    <mergeCell ref="H7:H8"/>
    <mergeCell ref="A7:C7"/>
    <mergeCell ref="D7:D8"/>
    <mergeCell ref="E7:E8"/>
    <mergeCell ref="F7:F8"/>
    <mergeCell ref="A2:I2"/>
    <mergeCell ref="A4:E4"/>
    <mergeCell ref="A6:D6"/>
    <mergeCell ref="E6:I6"/>
    <mergeCell ref="I7:I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8"/>
  <sheetViews>
    <sheetView tabSelected="1" zoomScale="85" zoomScaleNormal="85" zoomScalePageLayoutView="0" workbookViewId="0" topLeftCell="A4">
      <selection activeCell="M19" sqref="M19"/>
    </sheetView>
  </sheetViews>
  <sheetFormatPr defaultColWidth="8.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0" t="s">
        <v>58</v>
      </c>
      <c r="B2" s="60"/>
      <c r="C2" s="60"/>
      <c r="D2" s="60"/>
      <c r="E2" s="60"/>
      <c r="F2" s="60"/>
      <c r="G2" s="60"/>
    </row>
    <row r="3" spans="1:6" s="8" customFormat="1" ht="7.5" customHeight="1">
      <c r="A3" s="11"/>
      <c r="B3" s="11"/>
      <c r="C3" s="11"/>
      <c r="D3" s="11"/>
      <c r="E3" s="15"/>
      <c r="F3" s="15"/>
    </row>
    <row r="4" spans="1:7" s="8" customFormat="1" ht="18" customHeight="1">
      <c r="A4" s="64" t="s">
        <v>140</v>
      </c>
      <c r="B4" s="64"/>
      <c r="C4" s="64"/>
      <c r="D4" s="64"/>
      <c r="E4" s="64"/>
      <c r="F4" s="15"/>
      <c r="G4" s="9" t="s">
        <v>4</v>
      </c>
    </row>
    <row r="5" spans="1:6" s="8" customFormat="1" ht="7.5" customHeight="1">
      <c r="A5" s="4"/>
      <c r="B5" s="4"/>
      <c r="C5" s="4"/>
      <c r="D5" s="4"/>
      <c r="E5" s="15"/>
      <c r="F5" s="15"/>
    </row>
    <row r="6" spans="1:7" ht="24" customHeight="1">
      <c r="A6" s="62" t="s">
        <v>0</v>
      </c>
      <c r="B6" s="62"/>
      <c r="C6" s="62"/>
      <c r="D6" s="62"/>
      <c r="E6" s="62" t="s">
        <v>38</v>
      </c>
      <c r="F6" s="65"/>
      <c r="G6" s="65"/>
    </row>
    <row r="7" spans="1:7" ht="24" customHeight="1">
      <c r="A7" s="68" t="s">
        <v>23</v>
      </c>
      <c r="B7" s="69"/>
      <c r="C7" s="70"/>
      <c r="D7" s="62" t="s">
        <v>24</v>
      </c>
      <c r="E7" s="62" t="s">
        <v>15</v>
      </c>
      <c r="F7" s="66" t="s">
        <v>2</v>
      </c>
      <c r="G7" s="62" t="s">
        <v>3</v>
      </c>
    </row>
    <row r="8" spans="1:7" s="10" customFormat="1" ht="24" customHeight="1">
      <c r="A8" s="7" t="s">
        <v>16</v>
      </c>
      <c r="B8" s="7" t="s">
        <v>17</v>
      </c>
      <c r="C8" s="7" t="s">
        <v>19</v>
      </c>
      <c r="D8" s="62"/>
      <c r="E8" s="62"/>
      <c r="F8" s="67"/>
      <c r="G8" s="62"/>
    </row>
    <row r="9" spans="1:7" ht="24" customHeight="1">
      <c r="A9" s="7">
        <v>205</v>
      </c>
      <c r="B9" s="7"/>
      <c r="C9" s="7"/>
      <c r="D9" s="14" t="s">
        <v>22</v>
      </c>
      <c r="E9" s="13">
        <f>F9+G9</f>
        <v>5624822</v>
      </c>
      <c r="F9" s="13">
        <f>F10</f>
        <v>5146958</v>
      </c>
      <c r="G9" s="13">
        <f>G10+G12</f>
        <v>477864</v>
      </c>
    </row>
    <row r="10" spans="1:7" ht="24" customHeight="1">
      <c r="A10" s="7">
        <v>205</v>
      </c>
      <c r="B10" s="16" t="s">
        <v>20</v>
      </c>
      <c r="C10" s="16"/>
      <c r="D10" s="14" t="s">
        <v>21</v>
      </c>
      <c r="E10" s="13">
        <f aca="true" t="shared" si="0" ref="E10:E24">F10+G10</f>
        <v>5178367</v>
      </c>
      <c r="F10" s="13">
        <v>5146958</v>
      </c>
      <c r="G10" s="13">
        <f>G11</f>
        <v>31409</v>
      </c>
    </row>
    <row r="11" spans="1:7" ht="24" customHeight="1">
      <c r="A11" s="7">
        <v>205</v>
      </c>
      <c r="B11" s="16" t="s">
        <v>20</v>
      </c>
      <c r="C11" s="16" t="s">
        <v>114</v>
      </c>
      <c r="D11" s="14" t="s">
        <v>115</v>
      </c>
      <c r="E11" s="13">
        <f t="shared" si="0"/>
        <v>5178367</v>
      </c>
      <c r="F11" s="13">
        <v>5146958</v>
      </c>
      <c r="G11" s="13">
        <f>4954+26455</f>
        <v>31409</v>
      </c>
    </row>
    <row r="12" spans="1:7" ht="24" customHeight="1">
      <c r="A12" s="7">
        <v>205</v>
      </c>
      <c r="B12" s="16" t="s">
        <v>111</v>
      </c>
      <c r="C12" s="16"/>
      <c r="D12" s="14" t="s">
        <v>112</v>
      </c>
      <c r="E12" s="13">
        <f t="shared" si="0"/>
        <v>446455</v>
      </c>
      <c r="F12" s="13"/>
      <c r="G12" s="13">
        <v>446455</v>
      </c>
    </row>
    <row r="13" spans="1:7" ht="24" customHeight="1">
      <c r="A13" s="7">
        <v>205</v>
      </c>
      <c r="B13" s="16" t="s">
        <v>111</v>
      </c>
      <c r="C13" s="16" t="s">
        <v>116</v>
      </c>
      <c r="D13" s="14" t="s">
        <v>117</v>
      </c>
      <c r="E13" s="13">
        <f t="shared" si="0"/>
        <v>446455</v>
      </c>
      <c r="F13" s="26"/>
      <c r="G13" s="13">
        <v>446455</v>
      </c>
    </row>
    <row r="14" spans="1:7" ht="24" customHeight="1">
      <c r="A14" s="7">
        <v>208</v>
      </c>
      <c r="B14" s="16"/>
      <c r="C14" s="16"/>
      <c r="D14" s="14" t="s">
        <v>120</v>
      </c>
      <c r="E14" s="13">
        <f t="shared" si="0"/>
        <v>721128</v>
      </c>
      <c r="F14" s="51">
        <f>F15</f>
        <v>721128</v>
      </c>
      <c r="G14" s="13"/>
    </row>
    <row r="15" spans="1:7" ht="24" customHeight="1">
      <c r="A15" s="7">
        <v>208</v>
      </c>
      <c r="B15" s="16" t="s">
        <v>118</v>
      </c>
      <c r="C15" s="16"/>
      <c r="D15" s="14" t="s">
        <v>121</v>
      </c>
      <c r="E15" s="13">
        <f t="shared" si="0"/>
        <v>721128</v>
      </c>
      <c r="F15" s="51">
        <f>F16+F17+F18</f>
        <v>721128</v>
      </c>
      <c r="G15" s="13"/>
    </row>
    <row r="16" spans="1:7" ht="24" customHeight="1">
      <c r="A16" s="7">
        <v>208</v>
      </c>
      <c r="B16" s="16" t="s">
        <v>118</v>
      </c>
      <c r="C16" s="16" t="s">
        <v>119</v>
      </c>
      <c r="D16" s="14" t="s">
        <v>122</v>
      </c>
      <c r="E16" s="13">
        <f t="shared" si="0"/>
        <v>16000</v>
      </c>
      <c r="F16" s="13">
        <v>16000</v>
      </c>
      <c r="G16" s="13"/>
    </row>
    <row r="17" spans="1:7" ht="24" customHeight="1">
      <c r="A17" s="7">
        <v>208</v>
      </c>
      <c r="B17" s="16" t="s">
        <v>118</v>
      </c>
      <c r="C17" s="16" t="s">
        <v>118</v>
      </c>
      <c r="D17" s="14" t="s">
        <v>123</v>
      </c>
      <c r="E17" s="13">
        <f t="shared" si="0"/>
        <v>503663</v>
      </c>
      <c r="F17" s="13">
        <v>503663</v>
      </c>
      <c r="G17" s="13"/>
    </row>
    <row r="18" spans="1:7" ht="24" customHeight="1">
      <c r="A18" s="7">
        <v>208</v>
      </c>
      <c r="B18" s="16" t="s">
        <v>118</v>
      </c>
      <c r="C18" s="16" t="s">
        <v>126</v>
      </c>
      <c r="D18" s="14" t="s">
        <v>124</v>
      </c>
      <c r="E18" s="13">
        <f t="shared" si="0"/>
        <v>201465</v>
      </c>
      <c r="F18" s="13">
        <v>201465</v>
      </c>
      <c r="G18" s="13"/>
    </row>
    <row r="19" spans="1:7" ht="24" customHeight="1">
      <c r="A19" s="7">
        <v>210</v>
      </c>
      <c r="B19" s="16"/>
      <c r="C19" s="16"/>
      <c r="D19" s="14" t="s">
        <v>127</v>
      </c>
      <c r="E19" s="13">
        <f t="shared" si="0"/>
        <v>251832</v>
      </c>
      <c r="F19" s="13">
        <f>F20</f>
        <v>251832</v>
      </c>
      <c r="G19" s="13"/>
    </row>
    <row r="20" spans="1:7" ht="24" customHeight="1">
      <c r="A20" s="7">
        <v>210</v>
      </c>
      <c r="B20" s="16" t="s">
        <v>128</v>
      </c>
      <c r="C20" s="16"/>
      <c r="D20" s="14" t="s">
        <v>129</v>
      </c>
      <c r="E20" s="13">
        <f t="shared" si="0"/>
        <v>251832</v>
      </c>
      <c r="F20" s="13">
        <f>F21</f>
        <v>251832</v>
      </c>
      <c r="G20" s="13"/>
    </row>
    <row r="21" spans="1:7" ht="24" customHeight="1">
      <c r="A21" s="7">
        <v>210</v>
      </c>
      <c r="B21" s="16" t="s">
        <v>128</v>
      </c>
      <c r="C21" s="16" t="s">
        <v>119</v>
      </c>
      <c r="D21" s="14" t="s">
        <v>131</v>
      </c>
      <c r="E21" s="13">
        <f t="shared" si="0"/>
        <v>251832</v>
      </c>
      <c r="F21" s="13">
        <v>251832</v>
      </c>
      <c r="G21" s="13"/>
    </row>
    <row r="22" spans="1:7" ht="24" customHeight="1">
      <c r="A22" s="7">
        <v>221</v>
      </c>
      <c r="B22" s="16"/>
      <c r="C22" s="16"/>
      <c r="D22" s="14" t="s">
        <v>132</v>
      </c>
      <c r="E22" s="13">
        <f t="shared" si="0"/>
        <v>176282</v>
      </c>
      <c r="F22" s="13">
        <f>F24</f>
        <v>176282</v>
      </c>
      <c r="G22" s="13"/>
    </row>
    <row r="23" spans="1:7" s="8" customFormat="1" ht="24" customHeight="1">
      <c r="A23" s="7">
        <v>221</v>
      </c>
      <c r="B23" s="16" t="s">
        <v>110</v>
      </c>
      <c r="C23" s="16"/>
      <c r="D23" s="26" t="s">
        <v>133</v>
      </c>
      <c r="E23" s="13">
        <f t="shared" si="0"/>
        <v>176282</v>
      </c>
      <c r="F23" s="13">
        <f>F24</f>
        <v>176282</v>
      </c>
      <c r="G23" s="13"/>
    </row>
    <row r="24" spans="1:7" s="8" customFormat="1" ht="24" customHeight="1">
      <c r="A24" s="7">
        <v>221</v>
      </c>
      <c r="B24" s="16" t="s">
        <v>110</v>
      </c>
      <c r="C24" s="16" t="s">
        <v>113</v>
      </c>
      <c r="D24" s="14" t="s">
        <v>134</v>
      </c>
      <c r="E24" s="13">
        <f t="shared" si="0"/>
        <v>176282</v>
      </c>
      <c r="F24" s="13">
        <v>176282</v>
      </c>
      <c r="G24" s="13"/>
    </row>
    <row r="25" spans="1:7" s="8" customFormat="1" ht="24" customHeight="1">
      <c r="A25" s="62" t="s">
        <v>15</v>
      </c>
      <c r="B25" s="62"/>
      <c r="C25" s="62"/>
      <c r="D25" s="62"/>
      <c r="E25" s="13">
        <f>F25+G25</f>
        <v>6774064</v>
      </c>
      <c r="F25" s="13">
        <f>F9+F14+F19+F22</f>
        <v>6296200</v>
      </c>
      <c r="G25" s="13">
        <f>G9</f>
        <v>477864</v>
      </c>
    </row>
    <row r="26" spans="1:7" s="8" customFormat="1" ht="22.5" customHeight="1">
      <c r="A26" s="17"/>
      <c r="B26" s="17"/>
      <c r="C26" s="17"/>
      <c r="D26" s="17"/>
      <c r="E26" s="18"/>
      <c r="F26" s="18"/>
      <c r="G26" s="18"/>
    </row>
    <row r="27" spans="1:7" s="8" customFormat="1" ht="22.5" customHeight="1">
      <c r="A27" s="17"/>
      <c r="B27" s="17"/>
      <c r="C27" s="17"/>
      <c r="D27" s="17"/>
      <c r="E27" s="18"/>
      <c r="F27" s="18"/>
      <c r="G27" s="18"/>
    </row>
    <row r="28" spans="1:7" s="8" customFormat="1" ht="22.5" customHeight="1">
      <c r="A28" s="17"/>
      <c r="B28" s="17"/>
      <c r="C28" s="17"/>
      <c r="D28" s="17"/>
      <c r="E28" s="19"/>
      <c r="F28" s="19"/>
      <c r="G28" s="19"/>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0">
    <mergeCell ref="A2:G2"/>
    <mergeCell ref="A4:E4"/>
    <mergeCell ref="A6:D6"/>
    <mergeCell ref="E6:G6"/>
    <mergeCell ref="G7:G8"/>
    <mergeCell ref="A25:D25"/>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1">
      <selection activeCell="F24" sqref="F24"/>
    </sheetView>
  </sheetViews>
  <sheetFormatPr defaultColWidth="8.00390625" defaultRowHeight="14.25"/>
  <cols>
    <col min="1" max="1" width="24.00390625" style="1" customWidth="1"/>
    <col min="2" max="2" width="17.50390625" style="1" customWidth="1"/>
    <col min="3" max="3" width="29.50390625" style="1" customWidth="1"/>
    <col min="4" max="6" width="17.50390625" style="1" customWidth="1"/>
    <col min="7" max="255" width="8.00390625" style="1" customWidth="1"/>
    <col min="256" max="16384" width="8.00390625" style="1" customWidth="1"/>
  </cols>
  <sheetData>
    <row r="1" ht="18" customHeight="1">
      <c r="F1" s="5"/>
    </row>
    <row r="2" spans="1:255" ht="22.5" customHeight="1">
      <c r="A2" s="60" t="s">
        <v>57</v>
      </c>
      <c r="B2" s="61"/>
      <c r="C2" s="61"/>
      <c r="D2" s="61"/>
      <c r="E2" s="61"/>
      <c r="F2" s="61"/>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64" t="s">
        <v>139</v>
      </c>
      <c r="B4" s="64"/>
      <c r="C4" s="64"/>
      <c r="D4" s="25"/>
      <c r="E4" s="25"/>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62" t="s">
        <v>40</v>
      </c>
      <c r="B6" s="63"/>
      <c r="C6" s="62" t="s">
        <v>18</v>
      </c>
      <c r="D6" s="62"/>
      <c r="E6" s="62"/>
      <c r="F6" s="63"/>
    </row>
    <row r="7" spans="1:6" s="3" customFormat="1" ht="24" customHeight="1">
      <c r="A7" s="12" t="s">
        <v>0</v>
      </c>
      <c r="B7" s="12" t="s">
        <v>7</v>
      </c>
      <c r="C7" s="12" t="s">
        <v>0</v>
      </c>
      <c r="D7" s="12" t="s">
        <v>15</v>
      </c>
      <c r="E7" s="12" t="s">
        <v>28</v>
      </c>
      <c r="F7" s="2" t="s">
        <v>29</v>
      </c>
    </row>
    <row r="8" spans="1:6" s="3" customFormat="1" ht="24" customHeight="1">
      <c r="A8" s="6" t="s">
        <v>26</v>
      </c>
      <c r="B8" s="13">
        <v>6747609</v>
      </c>
      <c r="C8" s="14" t="s">
        <v>135</v>
      </c>
      <c r="D8" s="13">
        <f>5624822-26455</f>
        <v>5598367</v>
      </c>
      <c r="E8" s="13">
        <f>5624822-26455</f>
        <v>5598367</v>
      </c>
      <c r="F8" s="13"/>
    </row>
    <row r="9" spans="1:6" s="3" customFormat="1" ht="24" customHeight="1">
      <c r="A9" s="6" t="s">
        <v>27</v>
      </c>
      <c r="B9" s="13"/>
      <c r="C9" s="14" t="s">
        <v>136</v>
      </c>
      <c r="D9" s="13">
        <v>721128</v>
      </c>
      <c r="E9" s="13">
        <v>721128</v>
      </c>
      <c r="F9" s="13"/>
    </row>
    <row r="10" spans="1:6" s="3" customFormat="1" ht="24" customHeight="1">
      <c r="A10" s="27"/>
      <c r="B10" s="13"/>
      <c r="C10" s="14" t="s">
        <v>137</v>
      </c>
      <c r="D10" s="13">
        <v>251832</v>
      </c>
      <c r="E10" s="13">
        <v>251832</v>
      </c>
      <c r="F10" s="13"/>
    </row>
    <row r="11" spans="1:6" s="3" customFormat="1" ht="24" customHeight="1">
      <c r="A11" s="6"/>
      <c r="B11" s="13"/>
      <c r="C11" s="14" t="s">
        <v>138</v>
      </c>
      <c r="D11" s="13">
        <v>176282</v>
      </c>
      <c r="E11" s="13">
        <v>176282</v>
      </c>
      <c r="F11" s="13"/>
    </row>
    <row r="12" spans="1:6" s="3" customFormat="1" ht="24" customHeight="1">
      <c r="A12" s="6"/>
      <c r="B12" s="13"/>
      <c r="C12" s="14"/>
      <c r="D12" s="14"/>
      <c r="E12" s="14"/>
      <c r="F12" s="13"/>
    </row>
    <row r="13" spans="1:6" s="3" customFormat="1" ht="24" customHeight="1">
      <c r="A13" s="6"/>
      <c r="B13" s="13"/>
      <c r="C13" s="14"/>
      <c r="D13" s="14"/>
      <c r="E13" s="14"/>
      <c r="F13" s="13"/>
    </row>
    <row r="14" spans="1:6" s="3" customFormat="1" ht="24" customHeight="1">
      <c r="A14" s="6"/>
      <c r="B14" s="13"/>
      <c r="C14" s="14"/>
      <c r="D14" s="14"/>
      <c r="E14" s="14"/>
      <c r="F14" s="13"/>
    </row>
    <row r="15" spans="1:6" s="3" customFormat="1" ht="24" customHeight="1">
      <c r="A15" s="6"/>
      <c r="B15" s="13"/>
      <c r="C15" s="14"/>
      <c r="D15" s="14"/>
      <c r="E15" s="14"/>
      <c r="F15" s="13"/>
    </row>
    <row r="16" spans="1:6" s="3" customFormat="1" ht="24" customHeight="1">
      <c r="A16" s="6"/>
      <c r="B16" s="13"/>
      <c r="C16" s="14"/>
      <c r="D16" s="14"/>
      <c r="E16" s="14"/>
      <c r="F16" s="13"/>
    </row>
    <row r="17" spans="1:6" s="3" customFormat="1" ht="24" customHeight="1">
      <c r="A17" s="6"/>
      <c r="B17" s="13"/>
      <c r="C17" s="14"/>
      <c r="D17" s="14"/>
      <c r="E17" s="14"/>
      <c r="F17" s="13"/>
    </row>
    <row r="18" spans="1:6" s="3" customFormat="1" ht="24" customHeight="1">
      <c r="A18" s="6"/>
      <c r="B18" s="13"/>
      <c r="C18" s="14"/>
      <c r="D18" s="14"/>
      <c r="E18" s="14"/>
      <c r="F18" s="13"/>
    </row>
    <row r="19" spans="1:6" s="3" customFormat="1" ht="24" customHeight="1">
      <c r="A19" s="6"/>
      <c r="B19" s="13"/>
      <c r="C19" s="14"/>
      <c r="D19" s="14"/>
      <c r="E19" s="14"/>
      <c r="F19" s="13"/>
    </row>
    <row r="20" spans="1:6" s="3" customFormat="1" ht="24" customHeight="1">
      <c r="A20" s="6"/>
      <c r="B20" s="13"/>
      <c r="C20" s="14"/>
      <c r="D20" s="14"/>
      <c r="E20" s="14"/>
      <c r="F20" s="13"/>
    </row>
    <row r="21" spans="1:6" s="3" customFormat="1" ht="24" customHeight="1">
      <c r="A21" s="7" t="s">
        <v>13</v>
      </c>
      <c r="B21" s="13">
        <v>6747609</v>
      </c>
      <c r="C21" s="7" t="s">
        <v>14</v>
      </c>
      <c r="D21" s="7"/>
      <c r="E21" s="13">
        <v>6747609</v>
      </c>
      <c r="F21" s="13"/>
    </row>
    <row r="23" ht="15" customHeight="1"/>
  </sheetData>
  <sheetProtection/>
  <mergeCells count="4">
    <mergeCell ref="A2:F2"/>
    <mergeCell ref="A4:C4"/>
    <mergeCell ref="A6:B6"/>
    <mergeCell ref="C6:F6"/>
  </mergeCells>
  <printOptions horizontalCentered="1" verticalCentered="1"/>
  <pageMargins left="0.39" right="0.5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25"/>
  <sheetViews>
    <sheetView zoomScale="85" zoomScaleNormal="85" zoomScalePageLayoutView="0" workbookViewId="0" topLeftCell="A4">
      <selection activeCell="K21" sqref="K21"/>
    </sheetView>
  </sheetViews>
  <sheetFormatPr defaultColWidth="8.00390625" defaultRowHeight="14.25"/>
  <cols>
    <col min="1" max="3" width="6.25390625" style="11" customWidth="1"/>
    <col min="4" max="4" width="43.1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0" t="s">
        <v>56</v>
      </c>
      <c r="B2" s="60"/>
      <c r="C2" s="60"/>
      <c r="D2" s="60"/>
      <c r="E2" s="60"/>
      <c r="F2" s="60"/>
      <c r="G2" s="60"/>
    </row>
    <row r="3" spans="1:6" s="8" customFormat="1" ht="7.5" customHeight="1">
      <c r="A3" s="11"/>
      <c r="B3" s="11"/>
      <c r="C3" s="11"/>
      <c r="D3" s="11"/>
      <c r="E3" s="15"/>
      <c r="F3" s="15"/>
    </row>
    <row r="4" spans="1:7" s="8" customFormat="1" ht="18" customHeight="1">
      <c r="A4" s="64" t="s">
        <v>140</v>
      </c>
      <c r="B4" s="64"/>
      <c r="C4" s="64"/>
      <c r="D4" s="64"/>
      <c r="E4" s="64"/>
      <c r="F4" s="15"/>
      <c r="G4" s="9" t="s">
        <v>4</v>
      </c>
    </row>
    <row r="5" spans="1:6" s="8" customFormat="1" ht="7.5" customHeight="1">
      <c r="A5" s="4"/>
      <c r="B5" s="4"/>
      <c r="C5" s="4"/>
      <c r="D5" s="4"/>
      <c r="E5" s="15"/>
      <c r="F5" s="15"/>
    </row>
    <row r="6" spans="1:7" ht="24" customHeight="1">
      <c r="A6" s="62" t="s">
        <v>0</v>
      </c>
      <c r="B6" s="62"/>
      <c r="C6" s="62"/>
      <c r="D6" s="62"/>
      <c r="E6" s="62" t="s">
        <v>35</v>
      </c>
      <c r="F6" s="65"/>
      <c r="G6" s="65"/>
    </row>
    <row r="7" spans="1:7" ht="24" customHeight="1">
      <c r="A7" s="68" t="s">
        <v>23</v>
      </c>
      <c r="B7" s="69"/>
      <c r="C7" s="70"/>
      <c r="D7" s="62" t="s">
        <v>24</v>
      </c>
      <c r="E7" s="62" t="s">
        <v>15</v>
      </c>
      <c r="F7" s="66" t="s">
        <v>2</v>
      </c>
      <c r="G7" s="62" t="s">
        <v>3</v>
      </c>
    </row>
    <row r="8" spans="1:7" s="10" customFormat="1" ht="24" customHeight="1">
      <c r="A8" s="7" t="s">
        <v>16</v>
      </c>
      <c r="B8" s="7" t="s">
        <v>17</v>
      </c>
      <c r="C8" s="7" t="s">
        <v>19</v>
      </c>
      <c r="D8" s="62"/>
      <c r="E8" s="62"/>
      <c r="F8" s="67"/>
      <c r="G8" s="62"/>
    </row>
    <row r="9" spans="1:7" ht="24" customHeight="1">
      <c r="A9" s="7">
        <v>205</v>
      </c>
      <c r="B9" s="7"/>
      <c r="C9" s="7"/>
      <c r="D9" s="14" t="s">
        <v>22</v>
      </c>
      <c r="E9" s="13">
        <f>F9+G9</f>
        <v>5598367</v>
      </c>
      <c r="F9" s="13">
        <f>F10+F12</f>
        <v>5146958</v>
      </c>
      <c r="G9" s="13">
        <f>G10+G12</f>
        <v>451409</v>
      </c>
    </row>
    <row r="10" spans="1:7" ht="24" customHeight="1">
      <c r="A10" s="7">
        <v>205</v>
      </c>
      <c r="B10" s="16" t="s">
        <v>20</v>
      </c>
      <c r="C10" s="16"/>
      <c r="D10" s="14" t="s">
        <v>21</v>
      </c>
      <c r="E10" s="13">
        <f aca="true" t="shared" si="0" ref="E10:E24">F10+G10</f>
        <v>5151912</v>
      </c>
      <c r="F10" s="13">
        <v>5146958</v>
      </c>
      <c r="G10" s="13">
        <v>4954</v>
      </c>
    </row>
    <row r="11" spans="1:7" ht="24" customHeight="1">
      <c r="A11" s="7">
        <v>205</v>
      </c>
      <c r="B11" s="16" t="s">
        <v>20</v>
      </c>
      <c r="C11" s="16" t="s">
        <v>114</v>
      </c>
      <c r="D11" s="14" t="s">
        <v>115</v>
      </c>
      <c r="E11" s="13">
        <f t="shared" si="0"/>
        <v>5151912</v>
      </c>
      <c r="F11" s="13">
        <v>5146958</v>
      </c>
      <c r="G11" s="13">
        <f>4954</f>
        <v>4954</v>
      </c>
    </row>
    <row r="12" spans="1:7" ht="24" customHeight="1">
      <c r="A12" s="7">
        <v>205</v>
      </c>
      <c r="B12" s="16" t="s">
        <v>111</v>
      </c>
      <c r="C12" s="16"/>
      <c r="D12" s="14" t="s">
        <v>112</v>
      </c>
      <c r="E12" s="13">
        <f t="shared" si="0"/>
        <v>446455</v>
      </c>
      <c r="F12" s="13"/>
      <c r="G12" s="13">
        <f>G13</f>
        <v>446455</v>
      </c>
    </row>
    <row r="13" spans="1:7" ht="24" customHeight="1">
      <c r="A13" s="7">
        <v>205</v>
      </c>
      <c r="B13" s="16" t="s">
        <v>111</v>
      </c>
      <c r="C13" s="16" t="s">
        <v>116</v>
      </c>
      <c r="D13" s="14" t="s">
        <v>117</v>
      </c>
      <c r="E13" s="13">
        <f t="shared" si="0"/>
        <v>446455</v>
      </c>
      <c r="F13" s="26"/>
      <c r="G13" s="13">
        <v>446455</v>
      </c>
    </row>
    <row r="14" spans="1:7" ht="24" customHeight="1">
      <c r="A14" s="7">
        <v>208</v>
      </c>
      <c r="B14" s="16"/>
      <c r="C14" s="16"/>
      <c r="D14" s="14" t="s">
        <v>120</v>
      </c>
      <c r="E14" s="13">
        <f t="shared" si="0"/>
        <v>721128</v>
      </c>
      <c r="F14" s="51">
        <v>721128</v>
      </c>
      <c r="G14" s="13"/>
    </row>
    <row r="15" spans="1:7" ht="24" customHeight="1">
      <c r="A15" s="7">
        <v>208</v>
      </c>
      <c r="B15" s="16" t="s">
        <v>118</v>
      </c>
      <c r="C15" s="16"/>
      <c r="D15" s="14" t="s">
        <v>121</v>
      </c>
      <c r="E15" s="13">
        <f t="shared" si="0"/>
        <v>721128</v>
      </c>
      <c r="F15" s="51">
        <f>SUM(F16:F18)</f>
        <v>721128</v>
      </c>
      <c r="G15" s="13"/>
    </row>
    <row r="16" spans="1:7" ht="24" customHeight="1">
      <c r="A16" s="7">
        <v>208</v>
      </c>
      <c r="B16" s="16" t="s">
        <v>118</v>
      </c>
      <c r="C16" s="16" t="s">
        <v>119</v>
      </c>
      <c r="D16" s="14" t="s">
        <v>122</v>
      </c>
      <c r="E16" s="13">
        <f t="shared" si="0"/>
        <v>16000</v>
      </c>
      <c r="F16" s="13">
        <v>16000</v>
      </c>
      <c r="G16" s="13"/>
    </row>
    <row r="17" spans="1:7" ht="24" customHeight="1">
      <c r="A17" s="7">
        <v>208</v>
      </c>
      <c r="B17" s="16" t="s">
        <v>118</v>
      </c>
      <c r="C17" s="16" t="s">
        <v>118</v>
      </c>
      <c r="D17" s="14" t="s">
        <v>123</v>
      </c>
      <c r="E17" s="13">
        <f t="shared" si="0"/>
        <v>503663</v>
      </c>
      <c r="F17" s="13">
        <v>503663</v>
      </c>
      <c r="G17" s="13"/>
    </row>
    <row r="18" spans="1:7" ht="24" customHeight="1">
      <c r="A18" s="7">
        <v>208</v>
      </c>
      <c r="B18" s="16" t="s">
        <v>118</v>
      </c>
      <c r="C18" s="16" t="s">
        <v>126</v>
      </c>
      <c r="D18" s="14" t="s">
        <v>124</v>
      </c>
      <c r="E18" s="13">
        <f t="shared" si="0"/>
        <v>201465</v>
      </c>
      <c r="F18" s="13">
        <v>201465</v>
      </c>
      <c r="G18" s="13"/>
    </row>
    <row r="19" spans="1:7" ht="24" customHeight="1">
      <c r="A19" s="7">
        <v>210</v>
      </c>
      <c r="B19" s="16"/>
      <c r="C19" s="16"/>
      <c r="D19" s="14" t="s">
        <v>127</v>
      </c>
      <c r="E19" s="13">
        <f t="shared" si="0"/>
        <v>251832</v>
      </c>
      <c r="F19" s="13">
        <v>251832</v>
      </c>
      <c r="G19" s="13"/>
    </row>
    <row r="20" spans="1:7" ht="24" customHeight="1">
      <c r="A20" s="7">
        <v>210</v>
      </c>
      <c r="B20" s="16" t="s">
        <v>128</v>
      </c>
      <c r="C20" s="16"/>
      <c r="D20" s="14" t="s">
        <v>129</v>
      </c>
      <c r="E20" s="13">
        <f t="shared" si="0"/>
        <v>251832</v>
      </c>
      <c r="F20" s="13">
        <v>251832</v>
      </c>
      <c r="G20" s="13"/>
    </row>
    <row r="21" spans="1:7" ht="24" customHeight="1">
      <c r="A21" s="7">
        <v>210</v>
      </c>
      <c r="B21" s="16" t="s">
        <v>128</v>
      </c>
      <c r="C21" s="16" t="s">
        <v>119</v>
      </c>
      <c r="D21" s="14" t="s">
        <v>131</v>
      </c>
      <c r="E21" s="13">
        <f t="shared" si="0"/>
        <v>251832</v>
      </c>
      <c r="F21" s="13">
        <v>251832</v>
      </c>
      <c r="G21" s="13"/>
    </row>
    <row r="22" spans="1:7" ht="24" customHeight="1">
      <c r="A22" s="7">
        <v>221</v>
      </c>
      <c r="B22" s="16"/>
      <c r="C22" s="16"/>
      <c r="D22" s="14" t="s">
        <v>132</v>
      </c>
      <c r="E22" s="13">
        <f t="shared" si="0"/>
        <v>176282</v>
      </c>
      <c r="F22" s="13">
        <v>176282</v>
      </c>
      <c r="G22" s="13"/>
    </row>
    <row r="23" spans="1:7" s="8" customFormat="1" ht="24" customHeight="1">
      <c r="A23" s="7">
        <v>221</v>
      </c>
      <c r="B23" s="16" t="s">
        <v>110</v>
      </c>
      <c r="C23" s="16"/>
      <c r="D23" s="26" t="s">
        <v>133</v>
      </c>
      <c r="E23" s="13">
        <f t="shared" si="0"/>
        <v>176282</v>
      </c>
      <c r="F23" s="13">
        <v>176282</v>
      </c>
      <c r="G23" s="13"/>
    </row>
    <row r="24" spans="1:7" s="8" customFormat="1" ht="24" customHeight="1">
      <c r="A24" s="7">
        <v>221</v>
      </c>
      <c r="B24" s="16" t="s">
        <v>110</v>
      </c>
      <c r="C24" s="16" t="s">
        <v>113</v>
      </c>
      <c r="D24" s="14" t="s">
        <v>134</v>
      </c>
      <c r="E24" s="13">
        <f t="shared" si="0"/>
        <v>176282</v>
      </c>
      <c r="F24" s="13">
        <v>176282</v>
      </c>
      <c r="G24" s="13"/>
    </row>
    <row r="25" spans="1:7" s="8" customFormat="1" ht="24" customHeight="1">
      <c r="A25" s="62" t="s">
        <v>15</v>
      </c>
      <c r="B25" s="62"/>
      <c r="C25" s="62"/>
      <c r="D25" s="62"/>
      <c r="E25" s="13">
        <v>6747609</v>
      </c>
      <c r="F25" s="13">
        <v>6296200</v>
      </c>
      <c r="G25" s="13">
        <v>451409</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5:D25"/>
    <mergeCell ref="A7:C7"/>
    <mergeCell ref="A2:G2"/>
    <mergeCell ref="A6:D6"/>
    <mergeCell ref="E6:G6"/>
    <mergeCell ref="D7:D8"/>
    <mergeCell ref="E7:E8"/>
    <mergeCell ref="F7:F8"/>
    <mergeCell ref="G7:G8"/>
    <mergeCell ref="A4:E4"/>
  </mergeCells>
  <printOptions horizontalCentered="1"/>
  <pageMargins left="0.7480314960629921" right="0.7480314960629921"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c:creator>
  <cp:keywords/>
  <dc:description/>
  <cp:lastModifiedBy>XZB</cp:lastModifiedBy>
  <cp:lastPrinted>2017-02-07T07:56:10Z</cp:lastPrinted>
  <dcterms:created xsi:type="dcterms:W3CDTF">2010-12-06T08:10:01Z</dcterms:created>
  <dcterms:modified xsi:type="dcterms:W3CDTF">2017-03-07T02:04:18Z</dcterms:modified>
  <cp:category/>
  <cp:version/>
  <cp:contentType/>
  <cp:contentStatus/>
</cp:coreProperties>
</file>