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17" firstSheet="8" activeTab="15"/>
  </bookViews>
  <sheets>
    <sheet name="封面" sheetId="1" r:id="rId1"/>
    <sheet name="目录" sheetId="2" r:id="rId2"/>
    <sheet name="单位职能" sheetId="3" r:id="rId3"/>
    <sheet name="单位机构设置" sheetId="4" r:id="rId4"/>
    <sheet name="名词解释" sheetId="5" r:id="rId5"/>
    <sheet name="单位编制说明" sheetId="6" r:id="rId6"/>
    <sheet name="单位收支总表" sheetId="7" r:id="rId7"/>
    <sheet name="单位收入总表" sheetId="8" r:id="rId8"/>
    <sheet name="单位支出总表" sheetId="9" r:id="rId9"/>
    <sheet name="单位财政拨款收支总表" sheetId="10" r:id="rId10"/>
    <sheet name="单位一般公共预算拨款表" sheetId="11" r:id="rId11"/>
    <sheet name="单位政府性基金拨款表" sheetId="12" r:id="rId12"/>
    <sheet name="单位一般公共预算拨款基本支出明细表" sheetId="13" r:id="rId13"/>
    <sheet name="部门“三公”经费和机关运行费预算表" sheetId="14" r:id="rId14"/>
    <sheet name="其他相关情况说明" sheetId="15" r:id="rId15"/>
    <sheet name="绩效目标" sheetId="16" r:id="rId16"/>
  </sheets>
  <definedNames>
    <definedName name="_xlnm.Print_Titles" localSheetId="10">'单位一般公共预算拨款表'!$6:$8</definedName>
  </definedNames>
  <calcPr fullCalcOnLoad="1"/>
</workbook>
</file>

<file path=xl/sharedStrings.xml><?xml version="1.0" encoding="utf-8"?>
<sst xmlns="http://schemas.openxmlformats.org/spreadsheetml/2006/main" count="745" uniqueCount="307">
  <si>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</si>
  <si>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</si>
  <si>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</si>
  <si>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</si>
  <si>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r>
      <t>收入</t>
    </r>
    <r>
      <rPr>
        <sz val="12"/>
        <rFont val="宋体"/>
        <family val="0"/>
      </rPr>
      <t>总</t>
    </r>
    <r>
      <rPr>
        <sz val="12"/>
        <rFont val="宋体"/>
        <family val="0"/>
      </rPr>
      <t>计</t>
    </r>
  </si>
  <si>
    <r>
      <t>支出</t>
    </r>
    <r>
      <rPr>
        <sz val="12"/>
        <rFont val="宋体"/>
        <family val="0"/>
      </rPr>
      <t>总</t>
    </r>
    <r>
      <rPr>
        <sz val="12"/>
        <rFont val="宋体"/>
        <family val="0"/>
      </rPr>
      <t>计</t>
    </r>
  </si>
  <si>
    <t>项目</t>
  </si>
  <si>
    <t>预算数</t>
  </si>
  <si>
    <t>基本支出</t>
  </si>
  <si>
    <t>项目支出</t>
  </si>
  <si>
    <t>单位：元</t>
  </si>
  <si>
    <t>基本支出</t>
  </si>
  <si>
    <t>项目支出</t>
  </si>
  <si>
    <t>人员经费</t>
  </si>
  <si>
    <t>公用经费</t>
  </si>
  <si>
    <t>合计</t>
  </si>
  <si>
    <t>预算数</t>
  </si>
  <si>
    <t>合计</t>
  </si>
  <si>
    <t>类</t>
  </si>
  <si>
    <t>款</t>
  </si>
  <si>
    <t>项</t>
  </si>
  <si>
    <r>
      <t>0</t>
    </r>
    <r>
      <rPr>
        <sz val="12"/>
        <rFont val="宋体"/>
        <family val="0"/>
      </rPr>
      <t>2</t>
    </r>
  </si>
  <si>
    <t>普通教育</t>
  </si>
  <si>
    <t>教育支出</t>
  </si>
  <si>
    <t>功能分类科目编码</t>
  </si>
  <si>
    <t>功能分类科目名称</t>
  </si>
  <si>
    <t>一般公共预算支出</t>
  </si>
  <si>
    <t>单位：元</t>
  </si>
  <si>
    <t>项目</t>
  </si>
  <si>
    <t>收入预算</t>
  </si>
  <si>
    <t>功能分类科目编码</t>
  </si>
  <si>
    <t>功能分类科目名称</t>
  </si>
  <si>
    <t>合计</t>
  </si>
  <si>
    <t>财政拨款收入</t>
  </si>
  <si>
    <t>事业收入</t>
  </si>
  <si>
    <t>事业单位
经营收入</t>
  </si>
  <si>
    <t>类</t>
  </si>
  <si>
    <t>款</t>
  </si>
  <si>
    <t>项</t>
  </si>
  <si>
    <t>教育支出</t>
  </si>
  <si>
    <r>
      <t>0</t>
    </r>
    <r>
      <rPr>
        <sz val="12"/>
        <rFont val="宋体"/>
        <family val="0"/>
      </rPr>
      <t>2</t>
    </r>
  </si>
  <si>
    <t>普通教育</t>
  </si>
  <si>
    <t>单位：元</t>
  </si>
  <si>
    <t>项目</t>
  </si>
  <si>
    <t>支出预算</t>
  </si>
  <si>
    <t>功能分类科目编码</t>
  </si>
  <si>
    <t>功能分类科目名称</t>
  </si>
  <si>
    <t>合计</t>
  </si>
  <si>
    <t>类</t>
  </si>
  <si>
    <t>款</t>
  </si>
  <si>
    <t>项</t>
  </si>
  <si>
    <t>财政拨款支出</t>
  </si>
  <si>
    <t>一般公共预算</t>
  </si>
  <si>
    <t>政府性基金预算</t>
  </si>
  <si>
    <r>
      <t>一、</t>
    </r>
    <r>
      <rPr>
        <sz val="12"/>
        <rFont val="宋体"/>
        <family val="0"/>
      </rPr>
      <t>一般</t>
    </r>
    <r>
      <rPr>
        <sz val="12"/>
        <rFont val="宋体"/>
        <family val="0"/>
      </rPr>
      <t>公共预算资金</t>
    </r>
  </si>
  <si>
    <t>二、政府性基金</t>
  </si>
  <si>
    <r>
      <t>收入</t>
    </r>
    <r>
      <rPr>
        <sz val="12"/>
        <rFont val="宋体"/>
        <family val="0"/>
      </rPr>
      <t>总</t>
    </r>
    <r>
      <rPr>
        <sz val="12"/>
        <rFont val="宋体"/>
        <family val="0"/>
      </rPr>
      <t>计</t>
    </r>
  </si>
  <si>
    <r>
      <t>支出</t>
    </r>
    <r>
      <rPr>
        <sz val="12"/>
        <rFont val="宋体"/>
        <family val="0"/>
      </rPr>
      <t>总</t>
    </r>
    <r>
      <rPr>
        <sz val="12"/>
        <rFont val="宋体"/>
        <family val="0"/>
      </rPr>
      <t>计</t>
    </r>
  </si>
  <si>
    <t>政府性基金预算支出</t>
  </si>
  <si>
    <t>一般公共预算基本支出</t>
  </si>
  <si>
    <t>经济分类科目编码</t>
  </si>
  <si>
    <t>人员经费</t>
  </si>
  <si>
    <t>公用经费</t>
  </si>
  <si>
    <t>2018年单位预算编制说明</t>
  </si>
  <si>
    <t>部门经济分类科目名称</t>
  </si>
  <si>
    <t>名词解释</t>
  </si>
  <si>
    <t>单位:万元</t>
  </si>
  <si>
    <t>2018年“三公”经费预算数</t>
  </si>
  <si>
    <t>2018年机关运行经费预算数</t>
  </si>
  <si>
    <t>合计</t>
  </si>
  <si>
    <t>因公出国(境)费</t>
  </si>
  <si>
    <t>公务接待费</t>
  </si>
  <si>
    <t>公务用车购置及运行费</t>
  </si>
  <si>
    <t>小计</t>
  </si>
  <si>
    <t>购置费</t>
  </si>
  <si>
    <t>运行费</t>
  </si>
  <si>
    <t>其他相关情况说明</t>
  </si>
  <si>
    <t>目  录</t>
  </si>
  <si>
    <t>2018年单位财务收支预算总表</t>
  </si>
  <si>
    <t>2018年单位收入预算总表</t>
  </si>
  <si>
    <t>2018年单位支出预算总表</t>
  </si>
  <si>
    <t>2018年单位财政拨款收支预算总表</t>
  </si>
  <si>
    <t>2018年单位一般公共预算支出功能分类预算表</t>
  </si>
  <si>
    <t>2018年单位政府性基金预算支出功能分类预算表</t>
  </si>
  <si>
    <t>2018年单位一般公共预算基本支出部门预算经济分类预算表</t>
  </si>
  <si>
    <t>2018年单位“三公”经费和机关运行经费预算表</t>
  </si>
  <si>
    <t>一、单位主要职能</t>
  </si>
  <si>
    <t>二、单位机构设置</t>
  </si>
  <si>
    <t>三、名词解释</t>
  </si>
  <si>
    <t>四、单位预算编制说明</t>
  </si>
  <si>
    <t>五、单位预算表</t>
  </si>
  <si>
    <t xml:space="preserve">    1. 2018年单位财务收支预算总表</t>
  </si>
  <si>
    <t xml:space="preserve">    2. 2018年单位收入预算总表</t>
  </si>
  <si>
    <t xml:space="preserve">    3. 2018年单位支出预算总表</t>
  </si>
  <si>
    <t xml:space="preserve">    4．2018年单位财政拨款收支预算总表</t>
  </si>
  <si>
    <t xml:space="preserve">    5．2018年单位一般公共预算支出功能分类预算表</t>
  </si>
  <si>
    <t xml:space="preserve">    6．2018年单位政府性基金预算支出功能分类预算表</t>
  </si>
  <si>
    <t xml:space="preserve">    7．2018年单位一般公共预算基本支出部门预算经济分类预算表</t>
  </si>
  <si>
    <t xml:space="preserve">    8. 2018年单位“三公”经费和机关运行经费预算表</t>
  </si>
  <si>
    <t>六、其他相关情况说明</t>
  </si>
  <si>
    <t>上海市青浦区2018年区级单位预算</t>
  </si>
  <si>
    <t>上海市青浦区财政支出项目绩效目标申报表</t>
  </si>
  <si>
    <t>(2018年 )</t>
  </si>
  <si>
    <t>项目名称</t>
  </si>
  <si>
    <t>项目类型</t>
  </si>
  <si>
    <t>区委区政府已确定的新增项目□    结转项目□    其他一次性项目□</t>
  </si>
  <si>
    <t>资金用途</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</si>
  <si>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</si>
  <si>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</si>
  <si>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</si>
  <si>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</si>
  <si>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</si>
  <si>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</si>
  <si>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</si>
  <si>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</si>
  <si>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</si>
  <si>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</si>
  <si>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</si>
  <si>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</si>
  <si>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</si>
  <si>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</si>
  <si>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</si>
  <si>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</si>
  <si>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</si>
  <si>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</si>
  <si>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</si>
  <si>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</si>
  <si>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</si>
  <si>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</si>
  <si>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</si>
  <si>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</si>
  <si>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</si>
  <si>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</si>
  <si>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七、绩效目标申报表</t>
  </si>
  <si>
    <t xml:space="preserve">   （一）基本支出预算：是区级预算主管部门及所属预算单位为保障其机构正常运转、完成日常工作任务而编制的年度基本支出计划，包括人员经费和公用经费两部分。
   （二）项目支出预算：是区级预算主管部门及所属预算单位为完成行政工作任务、事业发展目标或政府发展战略、特定目标，在基本支出之外编制的年度支出计划。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t>
  </si>
  <si>
    <t>学前教育</t>
  </si>
  <si>
    <t>01</t>
  </si>
  <si>
    <t>01</t>
  </si>
  <si>
    <t>205</t>
  </si>
  <si>
    <t>02</t>
  </si>
  <si>
    <t>小学教育</t>
  </si>
  <si>
    <t>03</t>
  </si>
  <si>
    <t>初中教育</t>
  </si>
  <si>
    <t>04</t>
  </si>
  <si>
    <t>高中教育</t>
  </si>
  <si>
    <t>其他普通教育支出</t>
  </si>
  <si>
    <t>职业教育</t>
  </si>
  <si>
    <t>中专教育</t>
  </si>
  <si>
    <t>职业高中教育</t>
  </si>
  <si>
    <t>成人教育</t>
  </si>
  <si>
    <t>成人中等教育</t>
  </si>
  <si>
    <t>07</t>
  </si>
  <si>
    <t>特殊教育</t>
  </si>
  <si>
    <t>特殊学校教育</t>
  </si>
  <si>
    <t>08</t>
  </si>
  <si>
    <t>进修及培训</t>
  </si>
  <si>
    <t>教师进修</t>
  </si>
  <si>
    <t>09</t>
  </si>
  <si>
    <t>教育费附加安排的支出</t>
  </si>
  <si>
    <t>农村中小学校舍建设</t>
  </si>
  <si>
    <t>农村中小学教学设施</t>
  </si>
  <si>
    <t>05</t>
  </si>
  <si>
    <t>中等职业学校教学设施</t>
  </si>
  <si>
    <t>99</t>
  </si>
  <si>
    <t>其他教育费附加安排的支出</t>
  </si>
  <si>
    <t>其他教育支出</t>
  </si>
  <si>
    <t>208</t>
  </si>
  <si>
    <t>社会保障和就业支出</t>
  </si>
  <si>
    <t>行政事业单位离退休</t>
  </si>
  <si>
    <t>事业单位离退休</t>
  </si>
  <si>
    <t>机关事业单位基本养老保险缴费支出</t>
  </si>
  <si>
    <t>06</t>
  </si>
  <si>
    <t>机关事业单位职业年金缴费支出</t>
  </si>
  <si>
    <t>210</t>
  </si>
  <si>
    <t>医疗卫生与计划生育支出</t>
  </si>
  <si>
    <t>11</t>
  </si>
  <si>
    <t>行政事业单位医疗</t>
  </si>
  <si>
    <t>事业单位医疗</t>
  </si>
  <si>
    <t>221</t>
  </si>
  <si>
    <t>住房保障支出</t>
  </si>
  <si>
    <t>住房改革支出</t>
  </si>
  <si>
    <t>住房公积金</t>
  </si>
  <si>
    <t>合计</t>
  </si>
  <si>
    <t>财政专户收入</t>
  </si>
  <si>
    <t>一、财政拨款收入</t>
  </si>
  <si>
    <r>
      <t>1</t>
    </r>
    <r>
      <rPr>
        <sz val="12"/>
        <rFont val="宋体"/>
        <family val="0"/>
      </rPr>
      <t>. 一般</t>
    </r>
    <r>
      <rPr>
        <sz val="12"/>
        <rFont val="宋体"/>
        <family val="0"/>
      </rPr>
      <t>公共预算资金</t>
    </r>
  </si>
  <si>
    <r>
      <t>2</t>
    </r>
    <r>
      <rPr>
        <sz val="12"/>
        <rFont val="宋体"/>
        <family val="0"/>
      </rPr>
      <t xml:space="preserve">. </t>
    </r>
    <r>
      <rPr>
        <sz val="12"/>
        <rFont val="宋体"/>
        <family val="0"/>
      </rPr>
      <t>政府性基金</t>
    </r>
  </si>
  <si>
    <t>二、事业收入</t>
  </si>
  <si>
    <t>三、事业单位经营收入</t>
  </si>
  <si>
    <t>四、其他收入</t>
  </si>
  <si>
    <t>五、动用历年结余</t>
  </si>
  <si>
    <t>六、财政专户收入</t>
  </si>
  <si>
    <t>一、教育支出</t>
  </si>
  <si>
    <t>二、社会保障和就业支出</t>
  </si>
  <si>
    <t>三、医疗卫生与计划生育支出</t>
  </si>
  <si>
    <t>四、住房保障支出</t>
  </si>
  <si>
    <t>注：</t>
  </si>
  <si>
    <t>本单位2018年度无政府性基金预算，故本表无数据。</t>
  </si>
  <si>
    <t>301</t>
  </si>
  <si>
    <t>302</t>
  </si>
  <si>
    <t>13</t>
  </si>
  <si>
    <t>15</t>
  </si>
  <si>
    <t>16</t>
  </si>
  <si>
    <t>17</t>
  </si>
  <si>
    <t>18</t>
  </si>
  <si>
    <t>25</t>
  </si>
  <si>
    <t>26</t>
  </si>
  <si>
    <t>27</t>
  </si>
  <si>
    <t>28</t>
  </si>
  <si>
    <t>29</t>
  </si>
  <si>
    <t>31</t>
  </si>
  <si>
    <t>39</t>
  </si>
  <si>
    <t>303</t>
  </si>
  <si>
    <t>310</t>
  </si>
  <si>
    <t>工资福利支出</t>
  </si>
  <si>
    <t>基本工资</t>
  </si>
  <si>
    <t>津贴补贴</t>
  </si>
  <si>
    <t>奖金</t>
  </si>
  <si>
    <t>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</si>
  <si>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</si>
  <si>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</si>
  <si>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</si>
  <si>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</si>
  <si>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</si>
  <si>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</si>
  <si>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</si>
  <si>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</si>
  <si>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</si>
  <si>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</si>
  <si>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</si>
  <si>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</si>
  <si>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</si>
  <si>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物业管理费</t>
  </si>
  <si>
    <t>差旅费</t>
  </si>
  <si>
    <t>维修（护）费</t>
  </si>
  <si>
    <t>会议费</t>
  </si>
  <si>
    <t>培训费</t>
  </si>
  <si>
    <t>公务接待费</t>
  </si>
  <si>
    <t>专用材料费</t>
  </si>
  <si>
    <t>专用燃料费</t>
  </si>
  <si>
    <t>劳务费</t>
  </si>
  <si>
    <t>委托业务费</t>
  </si>
  <si>
    <t>工会经费</t>
  </si>
  <si>
    <t>福利费</t>
  </si>
  <si>
    <t>公务用车运行维护费</t>
  </si>
  <si>
    <t>其他交通费用</t>
  </si>
  <si>
    <t>其他商品和服务支出</t>
  </si>
  <si>
    <t>对个人和家庭的补助</t>
  </si>
  <si>
    <t>离休费</t>
  </si>
  <si>
    <t>退休费</t>
  </si>
  <si>
    <t>其他对个人和家庭的补助支出</t>
  </si>
  <si>
    <t>其他资本性支出</t>
  </si>
  <si>
    <t>办公设备购置费</t>
  </si>
  <si>
    <t>专用设备购置费</t>
  </si>
  <si>
    <t>39,333,172.00</t>
  </si>
  <si>
    <t>申报单位名称：上海市青浦区复旦大学附属中学青浦分校</t>
  </si>
  <si>
    <t>游泳馆专项经费</t>
  </si>
  <si>
    <t>经常性专项业务费□   其他经常性项目√</t>
  </si>
  <si>
    <t>基本建设工程类□    信息化建设类□    政策补贴类□                      政府购买服务□    资产购置类□    其他事业专业类√</t>
  </si>
  <si>
    <r>
      <t>2</t>
    </r>
    <r>
      <rPr>
        <sz val="11"/>
        <color indexed="8"/>
        <rFont val="宋体"/>
        <family val="0"/>
      </rPr>
      <t>018.1.1</t>
    </r>
  </si>
  <si>
    <r>
      <t>2</t>
    </r>
    <r>
      <rPr>
        <sz val="11"/>
        <color indexed="8"/>
        <rFont val="宋体"/>
        <family val="0"/>
      </rPr>
      <t>018.12.31</t>
    </r>
  </si>
  <si>
    <t>复旦附中青浦分校游泳馆设施先进，配有25米×16米的标准恒温游泳池，水温适宜，可作为比赛赛道，配有中央空调，根据季节变化调节室内温度，预算全年开放。主要用于学生游泳专项课程；师生课后游泳训练、水球训练等水上体育活动；区县学校间游泳、水球体育比赛。运营成熟后，具备辐射周边的条件，可向附近居民开放，丰富居民体育文化活动，促进社区和谐。</t>
  </si>
  <si>
    <t>《上海市中长期教育改革和发展规划纲要（2010-2020年）》的要求，以及学校开设游泳课程要求。</t>
  </si>
  <si>
    <t>学校充分贯彻《上海市中长期教育改革和发展规划纲要（2010-2020年）》的精神，落实其中“加强学校体育场馆建设。保障每所新建学校都建有标准化的体育场馆，重点建设一批学校与区县、社会共建共享的体育场馆，保证每个学生每天锻炼1小时，掌握1－2项运动技能，鼓励所有学生学会游泳。”的要求。初中以提高身体素质，掌握一项运动技能为主，积极制订游泳教学课程，保证至少40课时游泳课，力争让每个学生学会游泳。高中充分培养学生兴趣，在蛙泳、仰泳、蝶泳、自由泳、跳水、水球等不同专业领域开辟兴趣课程，组建游泳社团，成立中学游泳队，接受专业指导与训练，真正实现推进体教结合。游泳教学不但能让学生掌握一门生存技能，更能培养良好的心理素质，中小学生夏季溺水事故多发，掌握游泳技能使其落水时积极自救，提高获救机率。青少年时期的游泳锻炼能提高呼吸系统、血液循环系统、全面均衡的锻炼全身肌肉，有利于生长发育，强健体魄。游泳具有明显的娱乐性，现代社会发展出各种游泳相关的水上体育娱乐活动，学习游泳能吸引青少年培养对竞技体育的兴趣，培养积极进取、勇敢拼搏、奋发向上的精神。</t>
  </si>
  <si>
    <t>建立学校领导小组及工作小组，制定《复旦附中青浦分校游泳馆使用制度》、《对外开放制度》、《安全保障制度》，配备专业人员，确保项目顺利开展。</t>
  </si>
  <si>
    <t>在青浦区教育局和体育局等指导下，复旦附中青浦分校遵守上海市教育委员会的相关规定，按计划认真开展筹备、招聘工作，项目运营过程接受相关部门监督与审计。2018年全学年和暑期开放，寒假期间闭馆维护。</t>
  </si>
  <si>
    <t>建设学校与区县、社会共建共享的体育场馆，保证每个学生每天锻炼1小时，掌握1－2项运动技能，鼓励所有学生学会游泳。初中以提高身体素质，掌握一项运动技能为主，积极制订游泳教学课程，保证至少40课时游泳课，力争让每个学生学会游泳。高中充分培养学生兴趣，在蛙泳、仰泳、蝶泳、自由泳、跳水、水球等不同专业领域开辟兴趣课程，组建游泳社团，成立中学游泳队，接受专业指导与训练，真正实现推进体教结合。培养思想品德高尚、综合素质全面、体格强健、能引领社会发展的时代精英</t>
  </si>
  <si>
    <t>建设学校与区县、社会共建共享的体育场馆，保证每个学生每天锻炼1小时，掌握1－2项运动技能，鼓励所有学生学会游泳。初中以提高身体素质，掌握一项运动技能为主，积极制订游泳教学课程，保证至少40课时游泳课，力争让每个学生学会游泳。高中充分培养学生兴趣，在蛙泳、仰泳、蝶泳、自由泳、跳水、水球等不同专业领域开辟兴趣课程，组建游泳社团，成立中学游泳队，接受专业指导与训练，真正实现推进体教结合。培养思想品德高尚、综合素质全面、体格强健、能引领社会发展的时代精英。</t>
  </si>
  <si>
    <t>保险费</t>
  </si>
  <si>
    <t>电费</t>
  </si>
  <si>
    <t>劳务费</t>
  </si>
  <si>
    <t>煤气费</t>
  </si>
  <si>
    <t>水费</t>
  </si>
  <si>
    <t>维修维护费</t>
  </si>
  <si>
    <t>药品</t>
  </si>
  <si>
    <t>游泳池专用材料费</t>
  </si>
  <si>
    <t xml:space="preserve">资金到位及时性 </t>
  </si>
  <si>
    <t>及时</t>
  </si>
  <si>
    <t>合规</t>
  </si>
  <si>
    <t>资金使用合规性</t>
  </si>
  <si>
    <t>资金到位率</t>
  </si>
  <si>
    <t>提高</t>
  </si>
  <si>
    <t>满足</t>
  </si>
  <si>
    <t>长久性</t>
  </si>
  <si>
    <t>项目服务质量</t>
  </si>
  <si>
    <t>项目服务要求</t>
  </si>
  <si>
    <t>项目服务时效性</t>
  </si>
  <si>
    <t>完善</t>
  </si>
  <si>
    <t>充分</t>
  </si>
  <si>
    <t>规范</t>
  </si>
  <si>
    <t xml:space="preserve">维护正常的教育秩序 </t>
  </si>
  <si>
    <t xml:space="preserve">保障学校和学生的合法权益 </t>
  </si>
  <si>
    <t>长效管理制度建设</t>
  </si>
  <si>
    <t>学生和老师的满意度</t>
  </si>
  <si>
    <t xml:space="preserve">立项依据的充分性 </t>
  </si>
  <si>
    <t xml:space="preserve">项目立项的规范性 </t>
  </si>
  <si>
    <t>上海市青浦区复旦大学附属中学青浦分校机构设置</t>
  </si>
  <si>
    <t>预算单位：上海市青浦区复旦大学附属中学青浦分校</t>
  </si>
  <si>
    <t>上海市青浦区复旦大学附属中学青浦分校主要职能</t>
  </si>
  <si>
    <t xml:space="preserve">    复旦大学附属中学青浦分校（简称复旦附中青浦分校）是根据《上海市中长期教育改革和发展规划纲要（2010-2020年）》的要求，由上海市青浦区人民政府、复旦大学和上海市教育委员会合作举办的实验性、示范性寄宿制高中学校。
    复旦附中青浦分校坐落于青浦淀山湖新城，紧邻青浦城区，距离在建的地铁17号线淀山湖大道站不足1000米。学校占地163亩、建筑面积7万余平方米，由国际著名建筑师张永和先生亲自规划设计，青浦区人民政府投资5.7亿元建设。学校四面环水，采用围合式建筑布局，凝聚学习气氛，创造寓教育于生活的校园氛围。
    复旦附中青浦分校秉承“博学而笃志，切问而近思”的复旦校训，弘扬“牺牲、服务、团结”的复旦精神，依托复旦附中学生培养平台，融合青浦自然生态资源和历史文化底蕴，回归以人为本的经典高中教育。
    主要职能包括：
    1.学校是实施3年制（高中）教育的全日制教育机构，并将积极发展国际教育和拓展基础教育。
    2.学校以德育为核心，坚定地实施以住宿生活为载体的全方位培养模式，以促进学生全面健康成长为办学宗旨，以建设学校全方位的育人体系，成为在国内外具有重要影响力的高级中学。     
    3.学校传承和发扬复旦文化，坚持全面素质教育的培养理念，实施全方位的素质教育，尊重学生的自主学习和自我管理，培养具有“人文情怀、科学精神、学术素养、国际视野”的时代精英，使之成为未来社会各领域的拔尖人才。
</t>
  </si>
  <si>
    <r>
      <t xml:space="preserve">    1. “教育支出”科目</t>
    </r>
    <r>
      <rPr>
        <sz val="12"/>
        <rFont val="宋体"/>
        <family val="0"/>
      </rPr>
      <t>3504.61</t>
    </r>
    <r>
      <rPr>
        <sz val="12"/>
        <rFont val="宋体"/>
        <family val="0"/>
      </rPr>
      <t>万元，主要用于保障本单位开展教育教学活动正常运行的基本支出和教育教学基础设施建设更新维护、设备添置更新维护等方面的项目支出。</t>
    </r>
  </si>
  <si>
    <r>
      <t xml:space="preserve">    2. “社会保障和就业支出”科目</t>
    </r>
    <r>
      <rPr>
        <sz val="12"/>
        <rFont val="宋体"/>
        <family val="0"/>
      </rPr>
      <t>269.75</t>
    </r>
    <r>
      <rPr>
        <sz val="12"/>
        <rFont val="宋体"/>
        <family val="0"/>
      </rPr>
      <t>万元，主要用于本单位离退休人员的经费支出。</t>
    </r>
  </si>
  <si>
    <r>
      <t xml:space="preserve">    3. “医疗卫生与计划生育支出”科目</t>
    </r>
    <r>
      <rPr>
        <sz val="12"/>
        <rFont val="宋体"/>
        <family val="0"/>
      </rPr>
      <t>91.52</t>
    </r>
    <r>
      <rPr>
        <sz val="12"/>
        <rFont val="宋体"/>
        <family val="0"/>
      </rPr>
      <t>万元，主要用于按国家规定政策为本单位在职人员缴纳基本医疗保险费的支出。</t>
    </r>
  </si>
  <si>
    <r>
      <t xml:space="preserve">    4. “住房保障支出”科目</t>
    </r>
    <r>
      <rPr>
        <sz val="12"/>
        <rFont val="宋体"/>
        <family val="0"/>
      </rPr>
      <t>67.44</t>
    </r>
    <r>
      <rPr>
        <sz val="12"/>
        <rFont val="宋体"/>
        <family val="0"/>
      </rPr>
      <t>万元，主要用于按照国家规定为本单位职工缴纳的住房公积金支出。</t>
    </r>
  </si>
  <si>
    <r>
      <t xml:space="preserve">    2018</t>
    </r>
    <r>
      <rPr>
        <sz val="12"/>
        <rFont val="宋体"/>
        <family val="0"/>
      </rPr>
      <t>年，上海市青浦区复旦大学附属中学青浦分校预算支出总额为</t>
    </r>
    <r>
      <rPr>
        <sz val="12"/>
        <rFont val="宋体"/>
        <family val="0"/>
      </rPr>
      <t>4089.80</t>
    </r>
    <r>
      <rPr>
        <sz val="12"/>
        <rFont val="宋体"/>
        <family val="0"/>
      </rPr>
      <t>万元，其中：财政拨款支出预算</t>
    </r>
    <r>
      <rPr>
        <sz val="12"/>
        <rFont val="宋体"/>
        <family val="0"/>
      </rPr>
      <t>3933.32</t>
    </r>
    <r>
      <rPr>
        <sz val="12"/>
        <rFont val="宋体"/>
        <family val="0"/>
      </rPr>
      <t>万元。财政拨款支出预算中，一般公共预算拨款支出预算</t>
    </r>
    <r>
      <rPr>
        <sz val="12"/>
        <rFont val="宋体"/>
        <family val="0"/>
      </rPr>
      <t>3933.32</t>
    </r>
    <r>
      <rPr>
        <sz val="12"/>
        <rFont val="宋体"/>
        <family val="0"/>
      </rPr>
      <t>万元，比上年执行数（减少）</t>
    </r>
    <r>
      <rPr>
        <sz val="12"/>
        <rFont val="宋体"/>
        <family val="0"/>
      </rPr>
      <t>1379.64</t>
    </r>
    <r>
      <rPr>
        <sz val="12"/>
        <rFont val="宋体"/>
        <family val="0"/>
      </rPr>
      <t>万元，主要原因是</t>
    </r>
    <r>
      <rPr>
        <sz val="12"/>
        <rFont val="宋体"/>
        <family val="0"/>
      </rPr>
      <t>2018年编报项目比上年已执行项目少了四个，均为其他一次性项目，合计金额为：1168.21万，分别是：1、2017年复旦附中校舍修缮项目，金额为750万；2、2017中国（上海）国际青少年校园足球邀请赛经费，金额为352.21万；3、2017市拨国际足球邀请赛，金额为50万；4、2017国际青少年校园足球邀请赛场地防雷设备经费，金额为16万。</t>
    </r>
    <r>
      <rPr>
        <sz val="12"/>
        <rFont val="宋体"/>
        <family val="0"/>
      </rPr>
      <t>财政拨款支出主要内容如下：</t>
    </r>
  </si>
  <si>
    <r>
      <t xml:space="preserve">   上海市青浦区复旦大学附属中学青浦分校设</t>
    </r>
    <r>
      <rPr>
        <sz val="12"/>
        <rFont val="宋体"/>
        <family val="0"/>
      </rPr>
      <t>5</t>
    </r>
    <r>
      <rPr>
        <sz val="12"/>
        <rFont val="宋体"/>
        <family val="0"/>
      </rPr>
      <t>个内设机构，包括：校长室、行政办公室、教务处、学生处、总务处。</t>
    </r>
    <r>
      <rPr>
        <sz val="14"/>
        <rFont val="宋体"/>
        <family val="0"/>
      </rPr>
      <t xml:space="preserve">
</t>
    </r>
  </si>
  <si>
    <r>
      <t xml:space="preserve">  一、2018年“三公”经费预算情况说明 
 2018年“三公”经费预算数为25万元，比2017年预算增加15.4万元。其中：
（一）因公出国（境）费</t>
    </r>
    <r>
      <rPr>
        <sz val="12"/>
        <rFont val="宋体"/>
        <family val="0"/>
      </rPr>
      <t>0</t>
    </r>
    <r>
      <rPr>
        <sz val="12"/>
        <rFont val="宋体"/>
        <family val="0"/>
      </rPr>
      <t>万元，与</t>
    </r>
    <r>
      <rPr>
        <sz val="12"/>
        <rFont val="宋体"/>
        <family val="0"/>
      </rPr>
      <t>2017</t>
    </r>
    <r>
      <rPr>
        <sz val="12"/>
        <rFont val="宋体"/>
        <family val="0"/>
      </rPr>
      <t>年预算持平。主要原因是根据区财政</t>
    </r>
    <r>
      <rPr>
        <sz val="12"/>
        <rFont val="宋体"/>
        <family val="0"/>
      </rPr>
      <t>2017</t>
    </r>
    <r>
      <rPr>
        <sz val="12"/>
        <rFont val="宋体"/>
        <family val="0"/>
      </rPr>
      <t>年部门预算编制要求，该经费预算从</t>
    </r>
    <r>
      <rPr>
        <sz val="12"/>
        <rFont val="宋体"/>
        <family val="0"/>
      </rPr>
      <t>2017</t>
    </r>
    <r>
      <rPr>
        <sz val="12"/>
        <rFont val="宋体"/>
        <family val="0"/>
      </rPr>
      <t>年起由区外事办统一安排，本单位不再安排因公出国（境）费。
（二）公务用车购置及运行费</t>
    </r>
    <r>
      <rPr>
        <sz val="12"/>
        <rFont val="宋体"/>
        <family val="0"/>
      </rPr>
      <t>7</t>
    </r>
    <r>
      <rPr>
        <sz val="12"/>
        <rFont val="宋体"/>
        <family val="0"/>
      </rPr>
      <t>万元，比2017年预算增加</t>
    </r>
    <r>
      <rPr>
        <sz val="12"/>
        <rFont val="宋体"/>
        <family val="0"/>
      </rPr>
      <t>1.4</t>
    </r>
    <r>
      <rPr>
        <sz val="12"/>
        <rFont val="宋体"/>
        <family val="0"/>
      </rPr>
      <t>万元，主要原因是由于本校</t>
    </r>
    <r>
      <rPr>
        <sz val="12"/>
        <rFont val="宋体"/>
        <family val="0"/>
      </rPr>
      <t>2018年</t>
    </r>
    <r>
      <rPr>
        <sz val="12"/>
        <rFont val="宋体"/>
        <family val="0"/>
      </rPr>
      <t>学生数量增加，因此相关课程外聘专家接送频次将随之增加，公车行驶里程会有所增加，另外油价近期持续增涨，因此公务用车运行费用总体将有所增加。
（三）公务接待费18万元。比2017年预算增加14万元，主要原因是增加了国际交流与培训项目。
  二、机关运行经费预算
 2018年本单位无机关运行经费。
  三、政府采购情况
     2018年度本单位政府采购预算</t>
    </r>
    <r>
      <rPr>
        <sz val="12"/>
        <rFont val="宋体"/>
        <family val="0"/>
      </rPr>
      <t>606.58</t>
    </r>
    <r>
      <rPr>
        <sz val="12"/>
        <rFont val="宋体"/>
        <family val="0"/>
      </rPr>
      <t>万元，其中：政府采购货物预算</t>
    </r>
    <r>
      <rPr>
        <sz val="12"/>
        <rFont val="宋体"/>
        <family val="0"/>
      </rPr>
      <t>606.58</t>
    </r>
    <r>
      <rPr>
        <sz val="12"/>
        <rFont val="宋体"/>
        <family val="0"/>
      </rPr>
      <t>万元、政府采购工程预算</t>
    </r>
    <r>
      <rPr>
        <sz val="12"/>
        <rFont val="宋体"/>
        <family val="0"/>
      </rPr>
      <t>0</t>
    </r>
    <r>
      <rPr>
        <sz val="12"/>
        <rFont val="宋体"/>
        <family val="0"/>
      </rPr>
      <t>万元、政府采购服务预算</t>
    </r>
    <r>
      <rPr>
        <sz val="12"/>
        <rFont val="宋体"/>
        <family val="0"/>
      </rPr>
      <t>0</t>
    </r>
    <r>
      <rPr>
        <sz val="12"/>
        <rFont val="宋体"/>
        <family val="0"/>
      </rPr>
      <t>万元。
  四、绩效目标设置情况
    2018年度，本单位编报绩效目标的项目共</t>
    </r>
    <r>
      <rPr>
        <sz val="12"/>
        <rFont val="宋体"/>
        <family val="0"/>
      </rPr>
      <t>24</t>
    </r>
    <r>
      <rPr>
        <sz val="12"/>
        <rFont val="宋体"/>
        <family val="0"/>
      </rPr>
      <t>个，涉及项目预算资金</t>
    </r>
    <r>
      <rPr>
        <sz val="12"/>
        <rFont val="宋体"/>
        <family val="0"/>
      </rPr>
      <t>1544.50</t>
    </r>
    <r>
      <rPr>
        <sz val="12"/>
        <rFont val="宋体"/>
        <family val="0"/>
      </rPr>
      <t xml:space="preserve">万元。  
    </t>
    </r>
    <r>
      <rPr>
        <sz val="12"/>
        <rFont val="宋体"/>
        <family val="0"/>
      </rPr>
      <t xml:space="preserve">      
</t>
    </r>
    <r>
      <rPr>
        <sz val="14"/>
        <rFont val="宋体"/>
        <family val="0"/>
      </rPr>
      <t xml:space="preserv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</si>
</sst>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63">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14"/>
      <color indexed="8"/>
      <name val="宋体"/>
      <family val="0"/>
    </font>
    <font>
      <b/>
      <sz val="18"/>
      <name val="宋体"/>
      <family val="0"/>
    </font>
    <font>
      <sz val="10"/>
      <color indexed="8"/>
      <name val="Times New Roman"/>
      <family val="1"/>
    </font>
    <font>
      <b/>
      <sz val="14"/>
      <name val="黑体"/>
      <family val="3"/>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sz val="20"/>
      <color indexed="8"/>
      <name val="宋体"/>
      <family val="0"/>
    </font>
    <font>
      <sz val="18"/>
      <color indexed="8"/>
      <name val="宋体"/>
      <family val="0"/>
    </font>
    <font>
      <sz val="14"/>
      <name val="仿宋_GB2312"/>
      <family val="3"/>
    </font>
    <font>
      <sz val="14"/>
      <color indexed="8"/>
      <name val="仿宋_GB2312"/>
      <family val="3"/>
    </font>
    <font>
      <sz val="10"/>
      <name val="Arial"/>
      <family val="2"/>
    </font>
    <font>
      <sz val="12"/>
      <color indexed="8"/>
      <name val="宋体"/>
      <family val="0"/>
    </font>
    <font>
      <sz val="12"/>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sz val="12"/>
      <color indexed="8"/>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1"/>
      <color theme="1"/>
      <name val="宋体"/>
      <family val="0"/>
    </font>
    <font>
      <sz val="12"/>
      <color theme="1"/>
      <name val="楷体_GB2312"/>
      <family val="3"/>
    </font>
    <font>
      <b/>
      <sz val="20"/>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20" borderId="0" applyNumberFormat="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1" borderId="0" applyNumberFormat="0" applyBorder="0" applyAlignment="0" applyProtection="0"/>
    <xf numFmtId="0" fontId="49" fillId="22" borderId="0" applyNumberFormat="0" applyBorder="0" applyAlignment="0" applyProtection="0"/>
    <xf numFmtId="0" fontId="50"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51" fillId="25" borderId="5" applyNumberFormat="0" applyAlignment="0" applyProtection="0"/>
    <xf numFmtId="0" fontId="52" fillId="26"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6" fillId="35" borderId="0" applyNumberFormat="0" applyBorder="0" applyAlignment="0" applyProtection="0"/>
    <xf numFmtId="0" fontId="57" fillId="25" borderId="8" applyNumberFormat="0" applyAlignment="0" applyProtection="0"/>
    <xf numFmtId="0" fontId="58" fillId="36" borderId="5" applyNumberFormat="0" applyAlignment="0" applyProtection="0"/>
    <xf numFmtId="0" fontId="0" fillId="37" borderId="9" applyNumberFormat="0" applyFont="0" applyAlignment="0" applyProtection="0"/>
  </cellStyleXfs>
  <cellXfs count="156">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0" fillId="0" borderId="10" xfId="0" applyFont="1" applyBorder="1" applyAlignment="1">
      <alignment horizontal="left" vertical="center"/>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184" fontId="0" fillId="0" borderId="10" xfId="0" applyNumberFormat="1" applyFont="1" applyBorder="1" applyAlignment="1">
      <alignment horizontal="right" vertical="center" wrapText="1"/>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0" xfId="0" applyBorder="1" applyAlignment="1">
      <alignment horizontal="left" vertical="center"/>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0" fillId="0" borderId="14" xfId="0" applyFont="1" applyBorder="1" applyAlignment="1">
      <alignment horizontal="center" vertical="center" wrapText="1"/>
    </xf>
    <xf numFmtId="0" fontId="0" fillId="0" borderId="10" xfId="0" applyFont="1" applyBorder="1" applyAlignment="1">
      <alignment vertical="center"/>
    </xf>
    <xf numFmtId="49" fontId="9" fillId="0" borderId="0" xfId="0" applyNumberFormat="1" applyFont="1" applyAlignment="1">
      <alignment horizontal="center" vertical="center"/>
    </xf>
    <xf numFmtId="49" fontId="0" fillId="0" borderId="0" xfId="0" applyNumberFormat="1" applyAlignment="1">
      <alignment vertical="center"/>
    </xf>
    <xf numFmtId="49" fontId="10" fillId="0" borderId="0" xfId="0" applyNumberFormat="1" applyFont="1" applyAlignment="1">
      <alignment horizontal="justify" vertical="center"/>
    </xf>
    <xf numFmtId="49" fontId="11" fillId="0" borderId="0" xfId="0" applyNumberFormat="1"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center" vertical="center"/>
    </xf>
    <xf numFmtId="49" fontId="14" fillId="0" borderId="0" xfId="0" applyNumberFormat="1" applyFont="1" applyAlignment="1">
      <alignment vertical="center"/>
    </xf>
    <xf numFmtId="49" fontId="15" fillId="0" borderId="0" xfId="0" applyNumberFormat="1" applyFont="1" applyAlignment="1">
      <alignment horizontal="justify" vertical="center"/>
    </xf>
    <xf numFmtId="49" fontId="15" fillId="0" borderId="0" xfId="0" applyNumberFormat="1" applyFont="1" applyAlignment="1">
      <alignment horizontal="center" vertical="center"/>
    </xf>
    <xf numFmtId="49" fontId="16" fillId="0" borderId="0" xfId="0" applyNumberFormat="1" applyFont="1"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59" fillId="0" borderId="0" xfId="0" applyNumberFormat="1" applyFont="1" applyFill="1" applyBorder="1" applyAlignment="1">
      <alignment/>
    </xf>
    <xf numFmtId="0" fontId="60" fillId="0" borderId="15" xfId="0" applyFont="1" applyBorder="1" applyAlignment="1">
      <alignment horizontal="left" vertical="center"/>
    </xf>
    <xf numFmtId="0" fontId="60" fillId="0" borderId="15" xfId="0" applyFont="1" applyBorder="1" applyAlignment="1">
      <alignment vertical="center" wrapText="1"/>
    </xf>
    <xf numFmtId="0" fontId="60" fillId="0" borderId="15" xfId="0" applyFont="1" applyBorder="1" applyAlignment="1">
      <alignment horizontal="center" vertical="center"/>
    </xf>
    <xf numFmtId="0" fontId="60" fillId="0" borderId="0" xfId="0" applyFont="1" applyAlignment="1">
      <alignment/>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0" fillId="0" borderId="0" xfId="0" applyFont="1" applyBorder="1" applyAlignment="1">
      <alignment horizontal="right" vertical="center"/>
    </xf>
    <xf numFmtId="183" fontId="23" fillId="0" borderId="10" xfId="0" applyNumberFormat="1" applyFont="1" applyBorder="1" applyAlignment="1">
      <alignment horizontal="right" vertical="center"/>
    </xf>
    <xf numFmtId="4" fontId="0" fillId="0" borderId="10" xfId="0" applyNumberFormat="1" applyFont="1" applyBorder="1" applyAlignment="1">
      <alignment vertical="center"/>
    </xf>
    <xf numFmtId="0" fontId="59" fillId="0" borderId="0" xfId="0" applyNumberFormat="1" applyFont="1" applyFill="1" applyBorder="1" applyAlignment="1">
      <alignment/>
    </xf>
    <xf numFmtId="0" fontId="4" fillId="0" borderId="0" xfId="0" applyFont="1" applyAlignment="1">
      <alignment horizontal="center" vertical="center"/>
    </xf>
    <xf numFmtId="0" fontId="0" fillId="0" borderId="0" xfId="0" applyFont="1" applyAlignment="1">
      <alignment vertical="center" wrapText="1"/>
    </xf>
    <xf numFmtId="49" fontId="8" fillId="0" borderId="0" xfId="0" applyNumberFormat="1" applyFont="1" applyAlignment="1">
      <alignment horizontal="right" vertical="center"/>
    </xf>
    <xf numFmtId="49" fontId="12" fillId="0" borderId="0" xfId="0" applyNumberFormat="1" applyFont="1" applyAlignment="1">
      <alignment horizontal="center" vertical="center"/>
    </xf>
    <xf numFmtId="49" fontId="14" fillId="0" borderId="0" xfId="0" applyNumberFormat="1" applyFont="1" applyAlignment="1">
      <alignment horizontal="center" vertical="center"/>
    </xf>
    <xf numFmtId="188" fontId="14" fillId="0" borderId="0" xfId="0" applyNumberFormat="1" applyFont="1" applyAlignment="1">
      <alignment horizontal="center" vertical="center"/>
    </xf>
    <xf numFmtId="0" fontId="0" fillId="0" borderId="0" xfId="0"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Alignment="1">
      <alignment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184" fontId="0" fillId="0" borderId="11" xfId="0" applyNumberFormat="1" applyFont="1" applyBorder="1" applyAlignment="1">
      <alignment horizontal="center" vertical="center" wrapText="1"/>
    </xf>
    <xf numFmtId="184" fontId="0" fillId="0" borderId="14" xfId="0" applyNumberFormat="1"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60" fillId="0" borderId="22" xfId="0" applyFont="1" applyBorder="1" applyAlignment="1">
      <alignment horizontal="center" vertical="top" wrapText="1"/>
    </xf>
    <xf numFmtId="0" fontId="60" fillId="0" borderId="23" xfId="0" applyFont="1" applyBorder="1" applyAlignment="1">
      <alignment horizontal="center" vertical="top" wrapText="1"/>
    </xf>
    <xf numFmtId="0" fontId="60" fillId="0" borderId="24" xfId="0" applyFont="1" applyBorder="1" applyAlignment="1">
      <alignment horizontal="center" vertical="top" wrapText="1"/>
    </xf>
    <xf numFmtId="0" fontId="61" fillId="0" borderId="25" xfId="0" applyNumberFormat="1" applyFont="1" applyFill="1" applyBorder="1" applyAlignment="1">
      <alignment horizontal="left" vertical="center"/>
    </xf>
    <xf numFmtId="0" fontId="60" fillId="0" borderId="26" xfId="0" applyFont="1" applyBorder="1" applyAlignment="1">
      <alignment horizontal="left" vertical="center" wrapText="1"/>
    </xf>
    <xf numFmtId="0" fontId="60" fillId="0" borderId="27" xfId="0" applyFont="1" applyBorder="1" applyAlignment="1">
      <alignment horizontal="left" vertical="center" wrapText="1"/>
    </xf>
    <xf numFmtId="0" fontId="60" fillId="0" borderId="28" xfId="0" applyFont="1" applyBorder="1" applyAlignment="1">
      <alignment horizontal="lef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60" fillId="0" borderId="28" xfId="0" applyFont="1" applyBorder="1" applyAlignment="1">
      <alignment horizontal="left" vertical="center"/>
    </xf>
    <xf numFmtId="9" fontId="60" fillId="0" borderId="22" xfId="0" applyNumberFormat="1" applyFont="1" applyBorder="1" applyAlignment="1">
      <alignment horizontal="center" vertical="center" wrapText="1"/>
    </xf>
    <xf numFmtId="0" fontId="60" fillId="0" borderId="22" xfId="0" applyFont="1" applyBorder="1" applyAlignment="1">
      <alignment horizontal="left" vertical="top" wrapText="1"/>
    </xf>
    <xf numFmtId="0" fontId="60" fillId="0" borderId="23" xfId="0" applyFont="1" applyBorder="1" applyAlignment="1">
      <alignment horizontal="left" vertical="top" wrapText="1"/>
    </xf>
    <xf numFmtId="0" fontId="60" fillId="0" borderId="24" xfId="0" applyFont="1" applyBorder="1" applyAlignment="1">
      <alignment horizontal="left" vertical="top" wrapText="1"/>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22" xfId="0" applyFont="1" applyBorder="1" applyAlignment="1">
      <alignment horizontal="left" vertical="center"/>
    </xf>
    <xf numFmtId="0" fontId="60" fillId="0" borderId="23" xfId="0" applyFont="1" applyBorder="1" applyAlignment="1">
      <alignment horizontal="left" vertical="center"/>
    </xf>
    <xf numFmtId="0" fontId="60" fillId="0" borderId="24" xfId="0" applyFont="1" applyBorder="1" applyAlignment="1">
      <alignment horizontal="left" vertical="center"/>
    </xf>
    <xf numFmtId="0" fontId="59" fillId="0" borderId="29" xfId="0" applyNumberFormat="1" applyFont="1" applyFill="1" applyBorder="1" applyAlignment="1">
      <alignment horizontal="center"/>
    </xf>
    <xf numFmtId="0" fontId="59" fillId="0" borderId="25" xfId="0" applyNumberFormat="1" applyFont="1" applyFill="1" applyBorder="1" applyAlignment="1">
      <alignment horizontal="center"/>
    </xf>
    <xf numFmtId="0" fontId="59" fillId="0" borderId="30" xfId="0" applyNumberFormat="1" applyFont="1" applyFill="1" applyBorder="1" applyAlignment="1">
      <alignment horizontal="center"/>
    </xf>
    <xf numFmtId="0" fontId="60" fillId="0" borderId="26" xfId="0" applyFont="1" applyBorder="1" applyAlignment="1">
      <alignment vertical="center" wrapText="1"/>
    </xf>
    <xf numFmtId="0" fontId="60" fillId="0" borderId="27" xfId="0" applyFont="1" applyBorder="1" applyAlignment="1">
      <alignment vertical="center" wrapText="1"/>
    </xf>
    <xf numFmtId="0" fontId="60" fillId="0" borderId="28" xfId="0" applyFont="1" applyBorder="1" applyAlignment="1">
      <alignment vertical="center" wrapText="1"/>
    </xf>
    <xf numFmtId="0" fontId="60" fillId="0" borderId="29" xfId="0" applyFont="1" applyBorder="1" applyAlignment="1">
      <alignment horizontal="left" vertical="top" wrapText="1"/>
    </xf>
    <xf numFmtId="0" fontId="60" fillId="0" borderId="25" xfId="0" applyFont="1" applyBorder="1" applyAlignment="1">
      <alignment horizontal="left" vertical="top" wrapText="1"/>
    </xf>
    <xf numFmtId="0" fontId="60" fillId="0" borderId="30" xfId="0" applyFont="1" applyBorder="1" applyAlignment="1">
      <alignment horizontal="left" vertical="top" wrapText="1"/>
    </xf>
    <xf numFmtId="0" fontId="60" fillId="0" borderId="31" xfId="0" applyFont="1" applyBorder="1" applyAlignment="1">
      <alignment horizontal="left" vertical="top" wrapText="1"/>
    </xf>
    <xf numFmtId="0" fontId="60" fillId="0" borderId="32" xfId="0" applyFont="1" applyBorder="1" applyAlignment="1">
      <alignment horizontal="left" vertical="top" wrapText="1"/>
    </xf>
    <xf numFmtId="0" fontId="60" fillId="0" borderId="33" xfId="0" applyFont="1" applyBorder="1" applyAlignment="1">
      <alignment horizontal="left" vertical="top" wrapText="1"/>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0" fontId="60" fillId="0" borderId="24" xfId="0" applyFont="1" applyBorder="1" applyAlignment="1">
      <alignment horizontal="left" vertical="center" wrapText="1"/>
    </xf>
    <xf numFmtId="0" fontId="62" fillId="0" borderId="22" xfId="0" applyFont="1" applyBorder="1" applyAlignment="1">
      <alignment horizontal="center"/>
    </xf>
    <xf numFmtId="0" fontId="62" fillId="0" borderId="23" xfId="0" applyFont="1" applyBorder="1" applyAlignment="1">
      <alignment horizontal="center"/>
    </xf>
    <xf numFmtId="0" fontId="62" fillId="0" borderId="24"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zoomScalePageLayoutView="0" workbookViewId="0" topLeftCell="A1">
      <selection activeCell="H17" sqref="H17"/>
    </sheetView>
  </sheetViews>
  <sheetFormatPr defaultColWidth="9.00390625" defaultRowHeight="14.25"/>
  <sheetData>
    <row r="1" spans="1:13" ht="18.75">
      <c r="A1" s="70"/>
      <c r="B1" s="70"/>
      <c r="C1" s="70"/>
      <c r="D1" s="70"/>
      <c r="E1" s="70"/>
      <c r="F1" s="70"/>
      <c r="G1" s="70"/>
      <c r="H1" s="70"/>
      <c r="I1" s="70"/>
      <c r="J1" s="70"/>
      <c r="K1" s="70"/>
      <c r="L1" s="70"/>
      <c r="M1" s="70"/>
    </row>
    <row r="2" spans="1:13" ht="18.75">
      <c r="A2" s="70"/>
      <c r="B2" s="70"/>
      <c r="C2" s="70"/>
      <c r="D2" s="70"/>
      <c r="E2" s="70"/>
      <c r="F2" s="70"/>
      <c r="G2" s="70"/>
      <c r="H2" s="70"/>
      <c r="I2" s="70"/>
      <c r="J2" s="70"/>
      <c r="K2" s="70"/>
      <c r="L2" s="70"/>
      <c r="M2" s="70"/>
    </row>
    <row r="3" spans="1:13" ht="21.75" customHeight="1">
      <c r="A3" s="41"/>
      <c r="B3" s="42"/>
      <c r="C3" s="42"/>
      <c r="D3" s="42"/>
      <c r="E3" s="42"/>
      <c r="F3" s="43"/>
      <c r="G3" s="42"/>
      <c r="H3" s="42"/>
      <c r="I3" s="42"/>
      <c r="J3" s="42"/>
      <c r="K3" s="42"/>
      <c r="L3" s="42"/>
      <c r="M3" s="44"/>
    </row>
    <row r="4" spans="1:13" ht="23.25" customHeight="1">
      <c r="A4" s="45"/>
      <c r="B4" s="45"/>
      <c r="C4" s="45"/>
      <c r="D4" s="45"/>
      <c r="E4" s="45"/>
      <c r="F4" s="45"/>
      <c r="G4" s="45"/>
      <c r="H4" s="45"/>
      <c r="I4" s="45"/>
      <c r="J4" s="45"/>
      <c r="K4" s="45"/>
      <c r="L4" s="45"/>
      <c r="M4" s="45"/>
    </row>
    <row r="5" spans="1:13" ht="46.5">
      <c r="A5" s="71" t="s">
        <v>100</v>
      </c>
      <c r="B5" s="71"/>
      <c r="C5" s="71"/>
      <c r="D5" s="71"/>
      <c r="E5" s="71"/>
      <c r="F5" s="71"/>
      <c r="G5" s="71"/>
      <c r="H5" s="71"/>
      <c r="I5" s="71"/>
      <c r="J5" s="71"/>
      <c r="K5" s="71"/>
      <c r="L5" s="71"/>
      <c r="M5" s="71"/>
    </row>
    <row r="6" spans="1:13" ht="15.75" customHeight="1">
      <c r="A6" s="42"/>
      <c r="B6" s="42"/>
      <c r="C6" s="42"/>
      <c r="D6" s="42"/>
      <c r="E6" s="42"/>
      <c r="F6" s="46"/>
      <c r="G6" s="42"/>
      <c r="H6" s="42"/>
      <c r="I6" s="42"/>
      <c r="J6" s="42"/>
      <c r="K6" s="42"/>
      <c r="L6" s="42"/>
      <c r="M6" s="42"/>
    </row>
    <row r="7" spans="1:13" ht="15.75" customHeight="1">
      <c r="A7" s="47"/>
      <c r="B7" s="47"/>
      <c r="C7" s="47"/>
      <c r="D7" s="47"/>
      <c r="E7" s="47"/>
      <c r="F7" s="47"/>
      <c r="G7" s="47"/>
      <c r="H7" s="47"/>
      <c r="I7" s="47"/>
      <c r="J7" s="47"/>
      <c r="K7" s="47"/>
      <c r="L7" s="47"/>
      <c r="M7" s="47"/>
    </row>
    <row r="8" spans="1:13" ht="15.75" customHeight="1">
      <c r="A8" s="42"/>
      <c r="B8" s="42"/>
      <c r="C8" s="42"/>
      <c r="D8" s="42"/>
      <c r="E8" s="42"/>
      <c r="F8" s="48"/>
      <c r="G8" s="42"/>
      <c r="H8" s="42"/>
      <c r="I8" s="42"/>
      <c r="J8" s="42"/>
      <c r="K8" s="42"/>
      <c r="L8" s="42"/>
      <c r="M8" s="42"/>
    </row>
    <row r="9" spans="1:13" ht="15.75" customHeight="1">
      <c r="A9" s="42"/>
      <c r="B9" s="42"/>
      <c r="C9" s="42"/>
      <c r="D9" s="42"/>
      <c r="E9" s="42"/>
      <c r="F9" s="48"/>
      <c r="G9" s="42"/>
      <c r="H9" s="42"/>
      <c r="I9" s="42"/>
      <c r="J9" s="42"/>
      <c r="K9" s="42"/>
      <c r="L9" s="42"/>
      <c r="M9" s="42"/>
    </row>
    <row r="10" spans="1:13" ht="15.75" customHeight="1">
      <c r="A10" s="42"/>
      <c r="B10" s="42"/>
      <c r="C10" s="42"/>
      <c r="D10" s="42"/>
      <c r="E10" s="42"/>
      <c r="F10" s="49"/>
      <c r="G10" s="42"/>
      <c r="H10" s="42"/>
      <c r="I10" s="42"/>
      <c r="J10" s="42"/>
      <c r="K10" s="42"/>
      <c r="L10" s="42"/>
      <c r="M10" s="42"/>
    </row>
    <row r="11" spans="1:13" ht="22.5">
      <c r="A11" s="72" t="s">
        <v>297</v>
      </c>
      <c r="B11" s="72"/>
      <c r="C11" s="72"/>
      <c r="D11" s="72"/>
      <c r="E11" s="72"/>
      <c r="F11" s="72"/>
      <c r="G11" s="72"/>
      <c r="H11" s="72"/>
      <c r="I11" s="72"/>
      <c r="J11" s="72"/>
      <c r="K11" s="72"/>
      <c r="L11" s="72"/>
      <c r="M11" s="72"/>
    </row>
    <row r="12" spans="1:13" ht="22.5">
      <c r="A12" s="47"/>
      <c r="B12" s="47"/>
      <c r="C12" s="47"/>
      <c r="D12" s="47"/>
      <c r="E12" s="47"/>
      <c r="F12" s="47"/>
      <c r="G12" s="50"/>
      <c r="H12" s="47"/>
      <c r="I12" s="47"/>
      <c r="J12" s="47"/>
      <c r="K12" s="47"/>
      <c r="L12" s="47"/>
      <c r="M12" s="47"/>
    </row>
    <row r="13" spans="1:13" ht="14.25">
      <c r="A13" s="42"/>
      <c r="B13" s="42"/>
      <c r="C13" s="42"/>
      <c r="D13" s="42"/>
      <c r="E13" s="42"/>
      <c r="F13" s="42"/>
      <c r="G13" s="42"/>
      <c r="H13" s="42"/>
      <c r="I13" s="42"/>
      <c r="J13" s="42"/>
      <c r="K13" s="42"/>
      <c r="L13" s="42"/>
      <c r="M13" s="42"/>
    </row>
    <row r="14" spans="1:13" ht="14.25">
      <c r="A14" s="42"/>
      <c r="B14" s="42"/>
      <c r="C14" s="42"/>
      <c r="D14" s="42"/>
      <c r="E14" s="42"/>
      <c r="F14" s="42"/>
      <c r="G14" s="42"/>
      <c r="H14" s="42"/>
      <c r="I14" s="42"/>
      <c r="J14" s="42"/>
      <c r="K14" s="42"/>
      <c r="L14" s="42"/>
      <c r="M14" s="42"/>
    </row>
    <row r="15" spans="1:13" ht="14.25">
      <c r="A15" s="42"/>
      <c r="B15" s="42"/>
      <c r="C15" s="42"/>
      <c r="D15" s="42"/>
      <c r="E15" s="42"/>
      <c r="F15" s="42"/>
      <c r="G15" s="42"/>
      <c r="H15" s="42"/>
      <c r="I15" s="42"/>
      <c r="J15" s="42"/>
      <c r="K15" s="42"/>
      <c r="L15" s="42"/>
      <c r="M15" s="42"/>
    </row>
    <row r="16" spans="1:13" ht="14.25">
      <c r="A16" s="42"/>
      <c r="B16" s="42"/>
      <c r="C16" s="42"/>
      <c r="D16" s="42"/>
      <c r="E16" s="42"/>
      <c r="F16" s="42"/>
      <c r="G16" s="42"/>
      <c r="H16" s="42"/>
      <c r="I16" s="42"/>
      <c r="J16" s="42"/>
      <c r="K16" s="42"/>
      <c r="L16" s="42"/>
      <c r="M16" s="42"/>
    </row>
    <row r="17" spans="1:13" ht="14.25">
      <c r="A17" s="42"/>
      <c r="B17" s="42"/>
      <c r="C17" s="42"/>
      <c r="D17" s="42"/>
      <c r="E17" s="42"/>
      <c r="F17" s="42"/>
      <c r="G17" s="42"/>
      <c r="H17" s="42"/>
      <c r="I17" s="42"/>
      <c r="J17" s="42"/>
      <c r="K17" s="42"/>
      <c r="L17" s="42"/>
      <c r="M17" s="42"/>
    </row>
    <row r="18" spans="1:13" ht="14.25">
      <c r="A18" s="42"/>
      <c r="B18" s="42"/>
      <c r="C18" s="42"/>
      <c r="D18" s="42"/>
      <c r="E18" s="42"/>
      <c r="F18" s="42"/>
      <c r="G18" s="42"/>
      <c r="H18" s="42"/>
      <c r="I18" s="42"/>
      <c r="J18" s="42"/>
      <c r="K18" s="42"/>
      <c r="L18" s="42"/>
      <c r="M18" s="42"/>
    </row>
    <row r="19" spans="1:13" ht="14.25">
      <c r="A19" s="42"/>
      <c r="B19" s="42"/>
      <c r="C19" s="42"/>
      <c r="D19" s="42"/>
      <c r="E19" s="42"/>
      <c r="F19" s="42"/>
      <c r="G19" s="42"/>
      <c r="H19" s="42"/>
      <c r="I19" s="42"/>
      <c r="J19" s="42"/>
      <c r="K19" s="42"/>
      <c r="L19" s="42"/>
      <c r="M19" s="42"/>
    </row>
    <row r="20" spans="1:13" ht="44.25" customHeight="1">
      <c r="A20" s="72"/>
      <c r="B20" s="72"/>
      <c r="C20" s="72"/>
      <c r="D20" s="72"/>
      <c r="E20" s="72"/>
      <c r="F20" s="72"/>
      <c r="G20" s="72"/>
      <c r="H20" s="72"/>
      <c r="I20" s="72"/>
      <c r="J20" s="72"/>
      <c r="K20" s="72"/>
      <c r="L20" s="72"/>
      <c r="M20" s="72"/>
    </row>
    <row r="21" spans="1:13" ht="22.5">
      <c r="A21" s="73"/>
      <c r="B21" s="73"/>
      <c r="C21" s="73"/>
      <c r="D21" s="73"/>
      <c r="E21" s="73"/>
      <c r="F21" s="73"/>
      <c r="G21" s="73"/>
      <c r="H21" s="73"/>
      <c r="I21" s="73"/>
      <c r="J21" s="73"/>
      <c r="K21" s="73"/>
      <c r="L21" s="73"/>
      <c r="M21" s="73"/>
    </row>
  </sheetData>
  <sheetProtection/>
  <mergeCells count="6">
    <mergeCell ref="A1:M1"/>
    <mergeCell ref="A2:M2"/>
    <mergeCell ref="A5:M5"/>
    <mergeCell ref="A11:M11"/>
    <mergeCell ref="A20:M20"/>
    <mergeCell ref="A21:M2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T21"/>
  <sheetViews>
    <sheetView zoomScalePageLayoutView="0" workbookViewId="0" topLeftCell="A4">
      <selection activeCell="E23" sqref="E23"/>
    </sheetView>
  </sheetViews>
  <sheetFormatPr defaultColWidth="8.00390625" defaultRowHeight="14.25"/>
  <cols>
    <col min="1" max="1" width="20.625" style="1" customWidth="1"/>
    <col min="2" max="2" width="17.50390625" style="1" customWidth="1"/>
    <col min="3" max="3" width="31.25390625" style="1" customWidth="1"/>
    <col min="4" max="6" width="17.50390625" style="1" customWidth="1"/>
    <col min="7" max="254" width="8.00390625" style="1" customWidth="1"/>
    <col min="255" max="16384" width="8.00390625" style="1" customWidth="1"/>
  </cols>
  <sheetData>
    <row r="1" ht="18" customHeight="1">
      <c r="F1" s="10"/>
    </row>
    <row r="2" spans="1:254" ht="22.5" customHeight="1">
      <c r="A2" s="80" t="s">
        <v>81</v>
      </c>
      <c r="B2" s="101"/>
      <c r="C2" s="101"/>
      <c r="D2" s="101"/>
      <c r="E2" s="101"/>
      <c r="F2" s="10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7.5" customHeight="1">
      <c r="A3" s="14"/>
      <c r="B3" s="14"/>
      <c r="C3" s="14"/>
      <c r="D3" s="14"/>
      <c r="E3" s="14"/>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8" customHeight="1">
      <c r="A4" s="99"/>
      <c r="B4" s="93"/>
      <c r="C4" s="93"/>
      <c r="D4" s="33"/>
      <c r="E4" s="33"/>
      <c r="F4" s="15" t="s">
        <v>27</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2:254" ht="7.5" customHeight="1">
      <c r="B5" s="14"/>
      <c r="C5" s="14"/>
      <c r="D5" s="14"/>
      <c r="E5" s="1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6" s="5" customFormat="1" ht="24" customHeight="1">
      <c r="A6" s="96" t="s">
        <v>33</v>
      </c>
      <c r="B6" s="79"/>
      <c r="C6" s="96" t="s">
        <v>51</v>
      </c>
      <c r="D6" s="96"/>
      <c r="E6" s="96"/>
      <c r="F6" s="79"/>
    </row>
    <row r="7" spans="1:6" s="5" customFormat="1" ht="24" customHeight="1">
      <c r="A7" s="18" t="s">
        <v>28</v>
      </c>
      <c r="B7" s="18" t="s">
        <v>16</v>
      </c>
      <c r="C7" s="18" t="s">
        <v>28</v>
      </c>
      <c r="D7" s="18" t="s">
        <v>32</v>
      </c>
      <c r="E7" s="18" t="s">
        <v>52</v>
      </c>
      <c r="F7" s="4" t="s">
        <v>53</v>
      </c>
    </row>
    <row r="8" spans="1:6" s="5" customFormat="1" ht="24" customHeight="1">
      <c r="A8" s="12" t="s">
        <v>54</v>
      </c>
      <c r="B8" s="19">
        <v>39333172</v>
      </c>
      <c r="C8" s="63" t="s">
        <v>192</v>
      </c>
      <c r="D8" s="27">
        <f>SUM(E8:F8)</f>
        <v>35046131</v>
      </c>
      <c r="E8" s="27">
        <v>35046131</v>
      </c>
      <c r="F8" s="27"/>
    </row>
    <row r="9" spans="1:6" s="5" customFormat="1" ht="24" customHeight="1">
      <c r="A9" s="12" t="s">
        <v>55</v>
      </c>
      <c r="B9" s="19"/>
      <c r="C9" s="63" t="s">
        <v>193</v>
      </c>
      <c r="D9" s="27">
        <f>SUM(E9:F9)</f>
        <v>2697464</v>
      </c>
      <c r="E9" s="27">
        <v>2697464</v>
      </c>
      <c r="F9" s="27"/>
    </row>
    <row r="10" spans="1:6" s="5" customFormat="1" ht="24" customHeight="1">
      <c r="A10" s="34"/>
      <c r="B10" s="19"/>
      <c r="C10" s="63" t="s">
        <v>194</v>
      </c>
      <c r="D10" s="27">
        <f>SUM(E10:F10)</f>
        <v>915211</v>
      </c>
      <c r="E10" s="27">
        <v>915211</v>
      </c>
      <c r="F10" s="27"/>
    </row>
    <row r="11" spans="1:6" s="5" customFormat="1" ht="24" customHeight="1">
      <c r="A11" s="12"/>
      <c r="B11" s="19"/>
      <c r="C11" s="63" t="s">
        <v>195</v>
      </c>
      <c r="D11" s="27">
        <f>SUM(E11:F11)</f>
        <v>674366</v>
      </c>
      <c r="E11" s="27">
        <v>674366</v>
      </c>
      <c r="F11" s="27"/>
    </row>
    <row r="12" spans="1:6" s="5" customFormat="1" ht="24" customHeight="1">
      <c r="A12" s="12"/>
      <c r="B12" s="19"/>
      <c r="C12" s="20"/>
      <c r="D12" s="20"/>
      <c r="E12" s="20"/>
      <c r="F12" s="19"/>
    </row>
    <row r="13" spans="1:6" s="5" customFormat="1" ht="24" customHeight="1">
      <c r="A13" s="12"/>
      <c r="B13" s="19"/>
      <c r="C13" s="20"/>
      <c r="D13" s="20"/>
      <c r="E13" s="20"/>
      <c r="F13" s="19"/>
    </row>
    <row r="14" spans="1:6" s="5" customFormat="1" ht="24" customHeight="1">
      <c r="A14" s="12"/>
      <c r="B14" s="19"/>
      <c r="C14" s="20"/>
      <c r="D14" s="20"/>
      <c r="E14" s="20"/>
      <c r="F14" s="19"/>
    </row>
    <row r="15" spans="1:6" s="5" customFormat="1" ht="24" customHeight="1">
      <c r="A15" s="12"/>
      <c r="B15" s="19"/>
      <c r="C15" s="20"/>
      <c r="D15" s="20"/>
      <c r="E15" s="20"/>
      <c r="F15" s="19"/>
    </row>
    <row r="16" spans="1:6" s="5" customFormat="1" ht="24" customHeight="1">
      <c r="A16" s="12"/>
      <c r="B16" s="19"/>
      <c r="C16" s="20"/>
      <c r="D16" s="20"/>
      <c r="E16" s="20"/>
      <c r="F16" s="19"/>
    </row>
    <row r="17" spans="1:6" s="5" customFormat="1" ht="24" customHeight="1">
      <c r="A17" s="12"/>
      <c r="B17" s="19"/>
      <c r="C17" s="20"/>
      <c r="D17" s="20"/>
      <c r="E17" s="20"/>
      <c r="F17" s="19"/>
    </row>
    <row r="18" spans="1:6" s="5" customFormat="1" ht="24" customHeight="1">
      <c r="A18" s="12"/>
      <c r="B18" s="19"/>
      <c r="C18" s="20"/>
      <c r="D18" s="20"/>
      <c r="E18" s="20"/>
      <c r="F18" s="19"/>
    </row>
    <row r="19" spans="1:6" s="5" customFormat="1" ht="24" customHeight="1">
      <c r="A19" s="12"/>
      <c r="B19" s="19"/>
      <c r="C19" s="20"/>
      <c r="D19" s="20"/>
      <c r="E19" s="20"/>
      <c r="F19" s="19"/>
    </row>
    <row r="20" spans="1:6" s="5" customFormat="1" ht="24" customHeight="1">
      <c r="A20" s="12"/>
      <c r="B20" s="19"/>
      <c r="C20" s="20"/>
      <c r="D20" s="20"/>
      <c r="E20" s="20"/>
      <c r="F20" s="19"/>
    </row>
    <row r="21" spans="1:6" s="5" customFormat="1" ht="24" customHeight="1">
      <c r="A21" s="13" t="s">
        <v>56</v>
      </c>
      <c r="B21" s="19">
        <f>SUM(B8:B20)</f>
        <v>39333172</v>
      </c>
      <c r="C21" s="13" t="s">
        <v>57</v>
      </c>
      <c r="D21" s="19">
        <f>SUM(D8:D20)</f>
        <v>39333172</v>
      </c>
      <c r="E21" s="19">
        <f>SUM(E8:E20)</f>
        <v>39333172</v>
      </c>
      <c r="F21" s="19"/>
    </row>
    <row r="23" ht="15" customHeight="1"/>
  </sheetData>
  <sheetProtection/>
  <mergeCells count="4">
    <mergeCell ref="A2:F2"/>
    <mergeCell ref="A4:C4"/>
    <mergeCell ref="A6:B6"/>
    <mergeCell ref="C6:F6"/>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46"/>
  <sheetViews>
    <sheetView zoomScalePageLayoutView="0" workbookViewId="0" topLeftCell="A1">
      <pane xSplit="3" ySplit="8" topLeftCell="D35" activePane="bottomRight" state="frozen"/>
      <selection pane="topLeft" activeCell="A1" sqref="A1"/>
      <selection pane="topRight" activeCell="D1" sqref="D1"/>
      <selection pane="bottomLeft" activeCell="A9" sqref="A9"/>
      <selection pane="bottomRight" activeCell="E43" sqref="E43"/>
    </sheetView>
  </sheetViews>
  <sheetFormatPr defaultColWidth="8.00390625" defaultRowHeight="14.25"/>
  <cols>
    <col min="1" max="3" width="6.25390625" style="17" customWidth="1"/>
    <col min="4" max="4" width="44.25390625" style="17" customWidth="1"/>
    <col min="5" max="5" width="20.00390625" style="21" customWidth="1"/>
    <col min="6" max="6" width="18.75390625" style="21" customWidth="1"/>
    <col min="7" max="7" width="20.00390625" style="21" customWidth="1"/>
    <col min="8" max="254" width="8.00390625" style="17" customWidth="1"/>
    <col min="255" max="16384" width="8.00390625" style="17" customWidth="1"/>
  </cols>
  <sheetData>
    <row r="1" ht="18" customHeight="1">
      <c r="G1" s="10"/>
    </row>
    <row r="2" spans="1:7" s="14" customFormat="1" ht="22.5" customHeight="1">
      <c r="A2" s="80" t="s">
        <v>82</v>
      </c>
      <c r="B2" s="80"/>
      <c r="C2" s="80"/>
      <c r="D2" s="80"/>
      <c r="E2" s="80"/>
      <c r="F2" s="80"/>
      <c r="G2" s="80"/>
    </row>
    <row r="3" spans="1:6" s="14" customFormat="1" ht="7.5" customHeight="1">
      <c r="A3" s="17"/>
      <c r="B3" s="17"/>
      <c r="C3" s="17"/>
      <c r="D3" s="17"/>
      <c r="E3" s="21"/>
      <c r="F3" s="21"/>
    </row>
    <row r="4" spans="1:7" s="14" customFormat="1" ht="18" customHeight="1">
      <c r="A4" s="99"/>
      <c r="B4" s="93"/>
      <c r="C4" s="93"/>
      <c r="D4" s="93"/>
      <c r="E4" s="93"/>
      <c r="F4" s="21"/>
      <c r="G4" s="15" t="s">
        <v>10</v>
      </c>
    </row>
    <row r="5" spans="1:6" s="14" customFormat="1" ht="7.5" customHeight="1">
      <c r="A5" s="9"/>
      <c r="B5" s="9"/>
      <c r="C5" s="9"/>
      <c r="D5" s="9"/>
      <c r="E5" s="21"/>
      <c r="F5" s="21"/>
    </row>
    <row r="6" spans="1:7" ht="24" customHeight="1">
      <c r="A6" s="96" t="s">
        <v>6</v>
      </c>
      <c r="B6" s="96"/>
      <c r="C6" s="96"/>
      <c r="D6" s="96"/>
      <c r="E6" s="96" t="s">
        <v>26</v>
      </c>
      <c r="F6" s="100"/>
      <c r="G6" s="100"/>
    </row>
    <row r="7" spans="1:7" ht="24" customHeight="1">
      <c r="A7" s="94" t="s">
        <v>24</v>
      </c>
      <c r="B7" s="95"/>
      <c r="C7" s="90"/>
      <c r="D7" s="96" t="s">
        <v>25</v>
      </c>
      <c r="E7" s="96" t="s">
        <v>17</v>
      </c>
      <c r="F7" s="97" t="s">
        <v>8</v>
      </c>
      <c r="G7" s="96" t="s">
        <v>9</v>
      </c>
    </row>
    <row r="8" spans="1:7" s="16" customFormat="1" ht="24" customHeight="1">
      <c r="A8" s="13" t="s">
        <v>18</v>
      </c>
      <c r="B8" s="13" t="s">
        <v>19</v>
      </c>
      <c r="C8" s="13" t="s">
        <v>20</v>
      </c>
      <c r="D8" s="96"/>
      <c r="E8" s="96"/>
      <c r="F8" s="98"/>
      <c r="G8" s="96"/>
    </row>
    <row r="9" spans="1:7" ht="24" customHeight="1">
      <c r="A9" s="13">
        <v>205</v>
      </c>
      <c r="B9" s="13"/>
      <c r="C9" s="13"/>
      <c r="D9" s="20" t="s">
        <v>23</v>
      </c>
      <c r="E9" s="19">
        <f>F9+G9</f>
        <v>35046131</v>
      </c>
      <c r="F9" s="19">
        <f>F10+F25</f>
        <v>21197587</v>
      </c>
      <c r="G9" s="19">
        <f>G10+G25</f>
        <v>13848544</v>
      </c>
    </row>
    <row r="10" spans="1:7" ht="24" customHeight="1">
      <c r="A10" s="13">
        <v>205</v>
      </c>
      <c r="B10" s="22" t="s">
        <v>21</v>
      </c>
      <c r="C10" s="22"/>
      <c r="D10" s="20" t="s">
        <v>22</v>
      </c>
      <c r="E10" s="19">
        <f aca="true" t="shared" si="0" ref="E10:E42">F10+G10</f>
        <v>10400191</v>
      </c>
      <c r="F10" s="19">
        <f>F14</f>
        <v>10400191</v>
      </c>
      <c r="G10" s="19"/>
    </row>
    <row r="11" spans="1:7" ht="24" customHeight="1">
      <c r="A11" s="13">
        <v>205</v>
      </c>
      <c r="B11" s="22" t="s">
        <v>21</v>
      </c>
      <c r="C11" s="22" t="s">
        <v>137</v>
      </c>
      <c r="D11" s="20" t="s">
        <v>135</v>
      </c>
      <c r="E11" s="19"/>
      <c r="F11" s="19"/>
      <c r="G11" s="19"/>
    </row>
    <row r="12" spans="1:7" ht="24" customHeight="1">
      <c r="A12" s="62" t="s">
        <v>138</v>
      </c>
      <c r="B12" s="62" t="s">
        <v>139</v>
      </c>
      <c r="C12" s="62" t="s">
        <v>139</v>
      </c>
      <c r="D12" s="63" t="s">
        <v>140</v>
      </c>
      <c r="E12" s="19"/>
      <c r="F12" s="19"/>
      <c r="G12" s="19"/>
    </row>
    <row r="13" spans="1:7" ht="24" customHeight="1">
      <c r="A13" s="62" t="s">
        <v>138</v>
      </c>
      <c r="B13" s="62" t="s">
        <v>139</v>
      </c>
      <c r="C13" s="62" t="s">
        <v>141</v>
      </c>
      <c r="D13" s="63" t="s">
        <v>142</v>
      </c>
      <c r="E13" s="19"/>
      <c r="F13" s="19"/>
      <c r="G13" s="19"/>
    </row>
    <row r="14" spans="1:7" ht="24" customHeight="1">
      <c r="A14" s="62" t="s">
        <v>138</v>
      </c>
      <c r="B14" s="62" t="s">
        <v>139</v>
      </c>
      <c r="C14" s="62" t="s">
        <v>143</v>
      </c>
      <c r="D14" s="63" t="s">
        <v>144</v>
      </c>
      <c r="E14" s="19">
        <f t="shared" si="0"/>
        <v>10400191</v>
      </c>
      <c r="F14" s="19">
        <f>10400191</f>
        <v>10400191</v>
      </c>
      <c r="G14" s="19"/>
    </row>
    <row r="15" spans="1:7" ht="24" customHeight="1">
      <c r="A15" s="62" t="s">
        <v>138</v>
      </c>
      <c r="B15" s="62" t="s">
        <v>139</v>
      </c>
      <c r="C15" s="62">
        <v>99</v>
      </c>
      <c r="D15" s="63" t="s">
        <v>145</v>
      </c>
      <c r="E15" s="19"/>
      <c r="F15" s="19"/>
      <c r="G15" s="19"/>
    </row>
    <row r="16" spans="1:7" ht="24" customHeight="1">
      <c r="A16" s="62" t="s">
        <v>138</v>
      </c>
      <c r="B16" s="62" t="s">
        <v>141</v>
      </c>
      <c r="C16" s="62" t="s">
        <v>117</v>
      </c>
      <c r="D16" s="63" t="s">
        <v>146</v>
      </c>
      <c r="E16" s="19"/>
      <c r="F16" s="19"/>
      <c r="G16" s="19"/>
    </row>
    <row r="17" spans="1:7" ht="24" customHeight="1">
      <c r="A17" s="62" t="s">
        <v>138</v>
      </c>
      <c r="B17" s="62" t="s">
        <v>141</v>
      </c>
      <c r="C17" s="62" t="s">
        <v>139</v>
      </c>
      <c r="D17" s="63" t="s">
        <v>147</v>
      </c>
      <c r="E17" s="19"/>
      <c r="F17" s="19"/>
      <c r="G17" s="19"/>
    </row>
    <row r="18" spans="1:7" ht="24" customHeight="1">
      <c r="A18" s="62" t="s">
        <v>138</v>
      </c>
      <c r="B18" s="62" t="s">
        <v>141</v>
      </c>
      <c r="C18" s="62" t="s">
        <v>143</v>
      </c>
      <c r="D18" s="63" t="s">
        <v>148</v>
      </c>
      <c r="E18" s="19"/>
      <c r="F18" s="19"/>
      <c r="G18" s="19"/>
    </row>
    <row r="19" spans="1:7" ht="24" customHeight="1">
      <c r="A19" s="62" t="s">
        <v>138</v>
      </c>
      <c r="B19" s="62" t="s">
        <v>143</v>
      </c>
      <c r="C19" s="62" t="s">
        <v>117</v>
      </c>
      <c r="D19" s="63" t="s">
        <v>149</v>
      </c>
      <c r="E19" s="19"/>
      <c r="F19" s="19"/>
      <c r="G19" s="19"/>
    </row>
    <row r="20" spans="1:7" ht="24" customHeight="1">
      <c r="A20" s="62" t="s">
        <v>138</v>
      </c>
      <c r="B20" s="62" t="s">
        <v>143</v>
      </c>
      <c r="C20" s="62" t="s">
        <v>139</v>
      </c>
      <c r="D20" s="63" t="s">
        <v>150</v>
      </c>
      <c r="E20" s="19"/>
      <c r="F20" s="19"/>
      <c r="G20" s="19"/>
    </row>
    <row r="21" spans="1:7" ht="24" customHeight="1">
      <c r="A21" s="62" t="s">
        <v>138</v>
      </c>
      <c r="B21" s="62" t="s">
        <v>151</v>
      </c>
      <c r="C21" s="62" t="s">
        <v>117</v>
      </c>
      <c r="D21" s="63" t="s">
        <v>152</v>
      </c>
      <c r="E21" s="19"/>
      <c r="F21" s="19"/>
      <c r="G21" s="19"/>
    </row>
    <row r="22" spans="1:7" ht="24" customHeight="1">
      <c r="A22" s="62" t="s">
        <v>138</v>
      </c>
      <c r="B22" s="62" t="s">
        <v>151</v>
      </c>
      <c r="C22" s="62" t="s">
        <v>136</v>
      </c>
      <c r="D22" s="63" t="s">
        <v>153</v>
      </c>
      <c r="E22" s="19"/>
      <c r="F22" s="19"/>
      <c r="G22" s="19"/>
    </row>
    <row r="23" spans="1:7" ht="24" customHeight="1">
      <c r="A23" s="62" t="s">
        <v>138</v>
      </c>
      <c r="B23" s="62" t="s">
        <v>154</v>
      </c>
      <c r="C23" s="62" t="s">
        <v>117</v>
      </c>
      <c r="D23" s="63" t="s">
        <v>155</v>
      </c>
      <c r="E23" s="19"/>
      <c r="F23" s="19"/>
      <c r="G23" s="19"/>
    </row>
    <row r="24" spans="1:7" ht="24" customHeight="1">
      <c r="A24" s="62" t="s">
        <v>138</v>
      </c>
      <c r="B24" s="62" t="s">
        <v>154</v>
      </c>
      <c r="C24" s="62" t="s">
        <v>136</v>
      </c>
      <c r="D24" s="63" t="s">
        <v>156</v>
      </c>
      <c r="E24" s="19"/>
      <c r="F24" s="19"/>
      <c r="G24" s="19"/>
    </row>
    <row r="25" spans="1:7" ht="24" customHeight="1">
      <c r="A25" s="62" t="s">
        <v>138</v>
      </c>
      <c r="B25" s="62" t="s">
        <v>157</v>
      </c>
      <c r="C25" s="62" t="s">
        <v>117</v>
      </c>
      <c r="D25" s="63" t="s">
        <v>158</v>
      </c>
      <c r="E25" s="19">
        <f t="shared" si="0"/>
        <v>24645940</v>
      </c>
      <c r="F25" s="19">
        <f>F27+F29</f>
        <v>10797396</v>
      </c>
      <c r="G25" s="19">
        <f>G27+G29</f>
        <v>13848544</v>
      </c>
    </row>
    <row r="26" spans="1:7" ht="24" customHeight="1">
      <c r="A26" s="62" t="s">
        <v>138</v>
      </c>
      <c r="B26" s="62" t="s">
        <v>157</v>
      </c>
      <c r="C26" s="62" t="s">
        <v>136</v>
      </c>
      <c r="D26" s="63" t="s">
        <v>159</v>
      </c>
      <c r="E26" s="19"/>
      <c r="F26" s="19"/>
      <c r="G26" s="19"/>
    </row>
    <row r="27" spans="1:7" ht="24" customHeight="1">
      <c r="A27" s="62" t="s">
        <v>138</v>
      </c>
      <c r="B27" s="62" t="s">
        <v>157</v>
      </c>
      <c r="C27" s="62" t="s">
        <v>139</v>
      </c>
      <c r="D27" s="63" t="s">
        <v>160</v>
      </c>
      <c r="E27" s="19">
        <f t="shared" si="0"/>
        <v>5530000</v>
      </c>
      <c r="F27" s="19"/>
      <c r="G27" s="19">
        <v>5530000</v>
      </c>
    </row>
    <row r="28" spans="1:7" ht="24" customHeight="1">
      <c r="A28" s="62" t="s">
        <v>138</v>
      </c>
      <c r="B28" s="62" t="s">
        <v>157</v>
      </c>
      <c r="C28" s="62" t="s">
        <v>161</v>
      </c>
      <c r="D28" s="63" t="s">
        <v>162</v>
      </c>
      <c r="E28" s="19"/>
      <c r="F28" s="19"/>
      <c r="G28" s="19"/>
    </row>
    <row r="29" spans="1:7" ht="24" customHeight="1">
      <c r="A29" s="62" t="s">
        <v>138</v>
      </c>
      <c r="B29" s="62" t="s">
        <v>157</v>
      </c>
      <c r="C29" s="62" t="s">
        <v>163</v>
      </c>
      <c r="D29" s="63" t="s">
        <v>164</v>
      </c>
      <c r="E29" s="19">
        <f t="shared" si="0"/>
        <v>19115940</v>
      </c>
      <c r="F29" s="19">
        <v>10797396</v>
      </c>
      <c r="G29" s="19">
        <v>8318544</v>
      </c>
    </row>
    <row r="30" spans="1:7" ht="24" customHeight="1">
      <c r="A30" s="62" t="s">
        <v>138</v>
      </c>
      <c r="B30" s="62" t="s">
        <v>163</v>
      </c>
      <c r="C30" s="62" t="s">
        <v>117</v>
      </c>
      <c r="D30" s="63" t="s">
        <v>165</v>
      </c>
      <c r="E30" s="19">
        <f t="shared" si="0"/>
        <v>0</v>
      </c>
      <c r="F30" s="19"/>
      <c r="G30" s="19"/>
    </row>
    <row r="31" spans="1:7" ht="24" customHeight="1">
      <c r="A31" s="62" t="s">
        <v>138</v>
      </c>
      <c r="B31" s="62" t="s">
        <v>163</v>
      </c>
      <c r="C31" s="62" t="s">
        <v>163</v>
      </c>
      <c r="D31" s="63" t="s">
        <v>165</v>
      </c>
      <c r="E31" s="19">
        <f t="shared" si="0"/>
        <v>0</v>
      </c>
      <c r="F31" s="19"/>
      <c r="G31" s="19"/>
    </row>
    <row r="32" spans="1:7" ht="24" customHeight="1">
      <c r="A32" s="62" t="s">
        <v>166</v>
      </c>
      <c r="B32" s="62" t="s">
        <v>117</v>
      </c>
      <c r="C32" s="62" t="s">
        <v>117</v>
      </c>
      <c r="D32" s="63" t="s">
        <v>167</v>
      </c>
      <c r="E32" s="19">
        <f t="shared" si="0"/>
        <v>2697464</v>
      </c>
      <c r="F32" s="19">
        <f>F33</f>
        <v>2697464</v>
      </c>
      <c r="G32" s="19"/>
    </row>
    <row r="33" spans="1:7" ht="24" customHeight="1">
      <c r="A33" s="62" t="s">
        <v>166</v>
      </c>
      <c r="B33" s="62" t="s">
        <v>161</v>
      </c>
      <c r="C33" s="62" t="s">
        <v>117</v>
      </c>
      <c r="D33" s="63" t="s">
        <v>168</v>
      </c>
      <c r="E33" s="19">
        <f t="shared" si="0"/>
        <v>2697464</v>
      </c>
      <c r="F33" s="19">
        <f>F35+F36</f>
        <v>2697464</v>
      </c>
      <c r="G33" s="19"/>
    </row>
    <row r="34" spans="1:7" ht="24" customHeight="1">
      <c r="A34" s="62" t="s">
        <v>166</v>
      </c>
      <c r="B34" s="62" t="s">
        <v>161</v>
      </c>
      <c r="C34" s="62" t="s">
        <v>139</v>
      </c>
      <c r="D34" s="63" t="s">
        <v>169</v>
      </c>
      <c r="E34" s="19">
        <f t="shared" si="0"/>
        <v>0</v>
      </c>
      <c r="F34" s="19"/>
      <c r="G34" s="19"/>
    </row>
    <row r="35" spans="1:7" ht="24" customHeight="1">
      <c r="A35" s="62" t="s">
        <v>166</v>
      </c>
      <c r="B35" s="62" t="s">
        <v>161</v>
      </c>
      <c r="C35" s="62" t="s">
        <v>161</v>
      </c>
      <c r="D35" s="63" t="s">
        <v>170</v>
      </c>
      <c r="E35" s="19">
        <f t="shared" si="0"/>
        <v>1926760</v>
      </c>
      <c r="F35" s="19">
        <v>1926760</v>
      </c>
      <c r="G35" s="19"/>
    </row>
    <row r="36" spans="1:7" ht="24" customHeight="1">
      <c r="A36" s="62" t="s">
        <v>166</v>
      </c>
      <c r="B36" s="62" t="s">
        <v>161</v>
      </c>
      <c r="C36" s="62" t="s">
        <v>171</v>
      </c>
      <c r="D36" s="63" t="s">
        <v>172</v>
      </c>
      <c r="E36" s="19">
        <f t="shared" si="0"/>
        <v>770704</v>
      </c>
      <c r="F36" s="19">
        <v>770704</v>
      </c>
      <c r="G36" s="19"/>
    </row>
    <row r="37" spans="1:7" ht="24" customHeight="1">
      <c r="A37" s="62" t="s">
        <v>173</v>
      </c>
      <c r="B37" s="62" t="s">
        <v>117</v>
      </c>
      <c r="C37" s="62" t="s">
        <v>117</v>
      </c>
      <c r="D37" s="63" t="s">
        <v>174</v>
      </c>
      <c r="E37" s="19">
        <f t="shared" si="0"/>
        <v>915211</v>
      </c>
      <c r="F37" s="19">
        <f>F39</f>
        <v>915211</v>
      </c>
      <c r="G37" s="19"/>
    </row>
    <row r="38" spans="1:7" ht="24" customHeight="1">
      <c r="A38" s="62" t="s">
        <v>173</v>
      </c>
      <c r="B38" s="62" t="s">
        <v>175</v>
      </c>
      <c r="C38" s="62" t="s">
        <v>117</v>
      </c>
      <c r="D38" s="63" t="s">
        <v>176</v>
      </c>
      <c r="E38" s="19">
        <f t="shared" si="0"/>
        <v>915211</v>
      </c>
      <c r="F38" s="19">
        <f>F37</f>
        <v>915211</v>
      </c>
      <c r="G38" s="19"/>
    </row>
    <row r="39" spans="1:7" ht="24" customHeight="1">
      <c r="A39" s="62" t="s">
        <v>173</v>
      </c>
      <c r="B39" s="62" t="s">
        <v>175</v>
      </c>
      <c r="C39" s="62" t="s">
        <v>139</v>
      </c>
      <c r="D39" s="63" t="s">
        <v>177</v>
      </c>
      <c r="E39" s="19">
        <f t="shared" si="0"/>
        <v>915211</v>
      </c>
      <c r="F39" s="19">
        <v>915211</v>
      </c>
      <c r="G39" s="19"/>
    </row>
    <row r="40" spans="1:7" ht="24" customHeight="1">
      <c r="A40" s="62" t="s">
        <v>178</v>
      </c>
      <c r="B40" s="62" t="s">
        <v>117</v>
      </c>
      <c r="C40" s="62" t="s">
        <v>117</v>
      </c>
      <c r="D40" s="63" t="s">
        <v>179</v>
      </c>
      <c r="E40" s="19">
        <f t="shared" si="0"/>
        <v>674366</v>
      </c>
      <c r="F40" s="19">
        <f>F42</f>
        <v>674366</v>
      </c>
      <c r="G40" s="19"/>
    </row>
    <row r="41" spans="1:7" ht="24" customHeight="1">
      <c r="A41" s="62" t="s">
        <v>178</v>
      </c>
      <c r="B41" s="62" t="s">
        <v>139</v>
      </c>
      <c r="C41" s="62" t="s">
        <v>117</v>
      </c>
      <c r="D41" s="63" t="s">
        <v>180</v>
      </c>
      <c r="E41" s="19">
        <f t="shared" si="0"/>
        <v>674366</v>
      </c>
      <c r="F41" s="19">
        <f>F42</f>
        <v>674366</v>
      </c>
      <c r="G41" s="19"/>
    </row>
    <row r="42" spans="1:7" ht="24" customHeight="1">
      <c r="A42" s="62" t="s">
        <v>178</v>
      </c>
      <c r="B42" s="62" t="s">
        <v>139</v>
      </c>
      <c r="C42" s="62" t="s">
        <v>136</v>
      </c>
      <c r="D42" s="63" t="s">
        <v>181</v>
      </c>
      <c r="E42" s="19">
        <f t="shared" si="0"/>
        <v>674366</v>
      </c>
      <c r="F42" s="19">
        <v>674366</v>
      </c>
      <c r="G42" s="19"/>
    </row>
    <row r="43" spans="1:7" s="14" customFormat="1" ht="24" customHeight="1">
      <c r="A43" s="96" t="s">
        <v>17</v>
      </c>
      <c r="B43" s="96"/>
      <c r="C43" s="96"/>
      <c r="D43" s="96"/>
      <c r="E43" s="19">
        <f>SUM(F43:G43)</f>
        <v>39333172</v>
      </c>
      <c r="F43" s="19">
        <f>F9+F32+F37+F40</f>
        <v>25484628</v>
      </c>
      <c r="G43" s="19">
        <f>G9+G32+G37+G40</f>
        <v>13848544</v>
      </c>
    </row>
    <row r="44" spans="1:7" s="14" customFormat="1" ht="22.5" customHeight="1">
      <c r="A44" s="23"/>
      <c r="B44" s="23"/>
      <c r="C44" s="23"/>
      <c r="D44" s="23"/>
      <c r="E44" s="24"/>
      <c r="F44" s="24"/>
      <c r="G44" s="24"/>
    </row>
    <row r="45" spans="1:7" s="14" customFormat="1" ht="22.5" customHeight="1">
      <c r="A45" s="23"/>
      <c r="B45" s="23"/>
      <c r="C45" s="23"/>
      <c r="D45" s="23"/>
      <c r="E45" s="24"/>
      <c r="F45" s="24"/>
      <c r="G45" s="24"/>
    </row>
    <row r="46" spans="1:7" s="14" customFormat="1" ht="22.5" customHeight="1">
      <c r="A46" s="23"/>
      <c r="B46" s="23"/>
      <c r="C46" s="23"/>
      <c r="D46" s="23"/>
      <c r="E46" s="25"/>
      <c r="F46" s="25"/>
      <c r="G46" s="25"/>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sheetData>
  <sheetProtection/>
  <mergeCells count="10">
    <mergeCell ref="A43:D43"/>
    <mergeCell ref="A6:D6"/>
    <mergeCell ref="D7:D8"/>
    <mergeCell ref="E7:E8"/>
    <mergeCell ref="A2:G2"/>
    <mergeCell ref="A4:E4"/>
    <mergeCell ref="E6:G6"/>
    <mergeCell ref="F7:F8"/>
    <mergeCell ref="G7:G8"/>
    <mergeCell ref="A7:C7"/>
  </mergeCells>
  <printOptions horizontalCentered="1"/>
  <pageMargins left="0.5511811023622047" right="0.5511811023622047"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22"/>
  <sheetViews>
    <sheetView zoomScalePageLayoutView="0" workbookViewId="0" topLeftCell="A1">
      <selection activeCell="J22" sqref="J22"/>
    </sheetView>
  </sheetViews>
  <sheetFormatPr defaultColWidth="8.00390625" defaultRowHeight="14.25"/>
  <cols>
    <col min="1" max="3" width="6.25390625" style="17" customWidth="1"/>
    <col min="4" max="4" width="44.25390625" style="17" customWidth="1"/>
    <col min="5" max="5" width="20.00390625" style="21" customWidth="1"/>
    <col min="6" max="6" width="18.75390625" style="21" customWidth="1"/>
    <col min="7" max="7" width="20.00390625" style="21" customWidth="1"/>
    <col min="8" max="254" width="8.00390625" style="17" customWidth="1"/>
    <col min="255" max="16384" width="8.00390625" style="17" customWidth="1"/>
  </cols>
  <sheetData>
    <row r="1" ht="18" customHeight="1">
      <c r="G1" s="10"/>
    </row>
    <row r="2" spans="1:7" s="14" customFormat="1" ht="22.5" customHeight="1">
      <c r="A2" s="80" t="s">
        <v>83</v>
      </c>
      <c r="B2" s="80"/>
      <c r="C2" s="80"/>
      <c r="D2" s="80"/>
      <c r="E2" s="80"/>
      <c r="F2" s="80"/>
      <c r="G2" s="80"/>
    </row>
    <row r="3" spans="1:6" s="14" customFormat="1" ht="7.5" customHeight="1">
      <c r="A3" s="17"/>
      <c r="B3" s="17"/>
      <c r="C3" s="17"/>
      <c r="D3" s="17"/>
      <c r="E3" s="21"/>
      <c r="F3" s="21"/>
    </row>
    <row r="4" spans="1:7" s="14" customFormat="1" ht="18" customHeight="1">
      <c r="A4" s="99"/>
      <c r="B4" s="93"/>
      <c r="C4" s="93"/>
      <c r="D4" s="93"/>
      <c r="E4" s="93"/>
      <c r="F4" s="21"/>
      <c r="G4" s="15" t="s">
        <v>42</v>
      </c>
    </row>
    <row r="5" spans="1:6" s="14" customFormat="1" ht="7.5" customHeight="1">
      <c r="A5" s="9"/>
      <c r="B5" s="9"/>
      <c r="C5" s="9"/>
      <c r="D5" s="9"/>
      <c r="E5" s="21"/>
      <c r="F5" s="21"/>
    </row>
    <row r="6" spans="1:7" ht="24" customHeight="1">
      <c r="A6" s="96" t="s">
        <v>43</v>
      </c>
      <c r="B6" s="96"/>
      <c r="C6" s="96"/>
      <c r="D6" s="96"/>
      <c r="E6" s="96" t="s">
        <v>58</v>
      </c>
      <c r="F6" s="100"/>
      <c r="G6" s="100"/>
    </row>
    <row r="7" spans="1:7" ht="24" customHeight="1">
      <c r="A7" s="94" t="s">
        <v>45</v>
      </c>
      <c r="B7" s="95"/>
      <c r="C7" s="90"/>
      <c r="D7" s="96" t="s">
        <v>46</v>
      </c>
      <c r="E7" s="96" t="s">
        <v>47</v>
      </c>
      <c r="F7" s="97" t="s">
        <v>8</v>
      </c>
      <c r="G7" s="96" t="s">
        <v>9</v>
      </c>
    </row>
    <row r="8" spans="1:7" s="16" customFormat="1" ht="24" customHeight="1">
      <c r="A8" s="13" t="s">
        <v>48</v>
      </c>
      <c r="B8" s="13" t="s">
        <v>49</v>
      </c>
      <c r="C8" s="13" t="s">
        <v>50</v>
      </c>
      <c r="D8" s="96"/>
      <c r="E8" s="96"/>
      <c r="F8" s="98"/>
      <c r="G8" s="96"/>
    </row>
    <row r="9" spans="1:7" ht="24" customHeight="1">
      <c r="A9" s="13"/>
      <c r="B9" s="13"/>
      <c r="C9" s="13"/>
      <c r="D9" s="20"/>
      <c r="E9" s="19"/>
      <c r="F9" s="19"/>
      <c r="G9" s="19"/>
    </row>
    <row r="10" spans="1:7" ht="24" customHeight="1">
      <c r="A10" s="13"/>
      <c r="B10" s="22"/>
      <c r="C10" s="22"/>
      <c r="D10" s="20"/>
      <c r="E10" s="19"/>
      <c r="F10" s="19"/>
      <c r="G10" s="19"/>
    </row>
    <row r="11" spans="1:7" ht="24" customHeight="1">
      <c r="A11" s="13"/>
      <c r="B11" s="22"/>
      <c r="C11" s="22"/>
      <c r="D11" s="20"/>
      <c r="E11" s="19"/>
      <c r="F11" s="19"/>
      <c r="G11" s="19"/>
    </row>
    <row r="12" spans="1:7" ht="24" customHeight="1">
      <c r="A12" s="13"/>
      <c r="B12" s="13"/>
      <c r="C12" s="13"/>
      <c r="D12" s="20"/>
      <c r="E12" s="19"/>
      <c r="F12" s="19"/>
      <c r="G12" s="19"/>
    </row>
    <row r="13" spans="1:7" ht="24" customHeight="1">
      <c r="A13" s="13"/>
      <c r="B13" s="22"/>
      <c r="C13" s="22"/>
      <c r="D13" s="20"/>
      <c r="E13" s="19"/>
      <c r="F13" s="19"/>
      <c r="G13" s="19"/>
    </row>
    <row r="14" spans="1:7" s="14" customFormat="1" ht="24" customHeight="1">
      <c r="A14" s="13"/>
      <c r="B14" s="22"/>
      <c r="C14" s="22"/>
      <c r="D14" s="20"/>
      <c r="E14" s="19"/>
      <c r="F14" s="19"/>
      <c r="G14" s="19"/>
    </row>
    <row r="15" spans="1:7" s="14" customFormat="1" ht="24" customHeight="1">
      <c r="A15" s="13"/>
      <c r="B15" s="22"/>
      <c r="C15" s="22"/>
      <c r="D15" s="20"/>
      <c r="E15" s="19"/>
      <c r="F15" s="19"/>
      <c r="G15" s="19"/>
    </row>
    <row r="16" spans="1:7" s="14" customFormat="1" ht="24" customHeight="1">
      <c r="A16" s="13"/>
      <c r="B16" s="22"/>
      <c r="C16" s="22"/>
      <c r="D16" s="20"/>
      <c r="E16" s="19"/>
      <c r="F16" s="19"/>
      <c r="G16" s="19"/>
    </row>
    <row r="17" spans="1:7" s="14" customFormat="1" ht="24" customHeight="1">
      <c r="A17" s="13"/>
      <c r="B17" s="22"/>
      <c r="C17" s="22"/>
      <c r="D17" s="20"/>
      <c r="E17" s="19"/>
      <c r="F17" s="19"/>
      <c r="G17" s="19"/>
    </row>
    <row r="18" spans="1:7" s="14" customFormat="1" ht="24" customHeight="1">
      <c r="A18" s="13"/>
      <c r="B18" s="22"/>
      <c r="C18" s="22"/>
      <c r="D18" s="20"/>
      <c r="E18" s="19"/>
      <c r="F18" s="19"/>
      <c r="G18" s="19"/>
    </row>
    <row r="19" spans="1:7" s="14" customFormat="1" ht="24" customHeight="1">
      <c r="A19" s="96" t="s">
        <v>47</v>
      </c>
      <c r="B19" s="96"/>
      <c r="C19" s="96"/>
      <c r="D19" s="96"/>
      <c r="E19" s="19"/>
      <c r="F19" s="19"/>
      <c r="G19" s="19"/>
    </row>
    <row r="20" spans="1:7" s="14" customFormat="1" ht="22.5" customHeight="1">
      <c r="A20" s="64" t="s">
        <v>196</v>
      </c>
      <c r="B20" s="23" t="s">
        <v>197</v>
      </c>
      <c r="C20" s="23"/>
      <c r="D20" s="23"/>
      <c r="E20" s="24"/>
      <c r="F20" s="24"/>
      <c r="G20" s="24"/>
    </row>
    <row r="21" spans="1:7" s="14" customFormat="1" ht="22.5" customHeight="1">
      <c r="A21" s="23"/>
      <c r="B21" s="23"/>
      <c r="C21" s="23"/>
      <c r="D21" s="23"/>
      <c r="E21" s="24"/>
      <c r="F21" s="24"/>
      <c r="G21" s="24"/>
    </row>
    <row r="22" spans="1:7" s="14" customFormat="1" ht="22.5" customHeight="1">
      <c r="A22" s="23"/>
      <c r="B22" s="23"/>
      <c r="C22" s="23"/>
      <c r="D22" s="23"/>
      <c r="E22" s="25"/>
      <c r="F22" s="25"/>
      <c r="G22" s="25"/>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4:E4"/>
    <mergeCell ref="A6:D6"/>
    <mergeCell ref="E6:G6"/>
    <mergeCell ref="G7:G8"/>
    <mergeCell ref="A19:D19"/>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104"/>
  <sheetViews>
    <sheetView zoomScalePageLayoutView="0" workbookViewId="0" topLeftCell="A1">
      <pane xSplit="2" ySplit="8" topLeftCell="C40" activePane="bottomRight" state="frozen"/>
      <selection pane="topLeft" activeCell="A1" sqref="A1"/>
      <selection pane="topRight" activeCell="C1" sqref="C1"/>
      <selection pane="bottomLeft" activeCell="A9" sqref="A9"/>
      <selection pane="bottomRight" activeCell="D9" sqref="D9:F51"/>
    </sheetView>
  </sheetViews>
  <sheetFormatPr defaultColWidth="8.00390625" defaultRowHeight="14.25"/>
  <cols>
    <col min="1" max="2" width="11.75390625" style="17" customWidth="1"/>
    <col min="3" max="3" width="43.375" style="17" customWidth="1"/>
    <col min="4" max="5" width="14.75390625" style="17" customWidth="1"/>
    <col min="6" max="6" width="14.75390625" style="21" customWidth="1"/>
    <col min="7" max="253" width="8.00390625" style="17" customWidth="1"/>
    <col min="254" max="16384" width="8.00390625" style="17" customWidth="1"/>
  </cols>
  <sheetData>
    <row r="1" ht="18" customHeight="1">
      <c r="F1" s="10"/>
    </row>
    <row r="2" spans="1:6" s="14" customFormat="1" ht="22.5" customHeight="1">
      <c r="A2" s="80" t="s">
        <v>84</v>
      </c>
      <c r="B2" s="80"/>
      <c r="C2" s="80"/>
      <c r="D2" s="80"/>
      <c r="E2" s="80"/>
      <c r="F2" s="80"/>
    </row>
    <row r="3" spans="1:5" s="14" customFormat="1" ht="7.5" customHeight="1">
      <c r="A3" s="17"/>
      <c r="B3" s="17"/>
      <c r="C3" s="17"/>
      <c r="D3" s="17"/>
      <c r="E3" s="17"/>
    </row>
    <row r="4" spans="1:6" s="14" customFormat="1" ht="18" customHeight="1">
      <c r="A4" s="99"/>
      <c r="B4" s="99"/>
      <c r="C4" s="93"/>
      <c r="D4" s="33"/>
      <c r="E4" s="33"/>
      <c r="F4" s="15" t="s">
        <v>42</v>
      </c>
    </row>
    <row r="5" spans="1:5" s="14" customFormat="1" ht="7.5" customHeight="1">
      <c r="A5" s="9"/>
      <c r="B5" s="9"/>
      <c r="C5" s="9"/>
      <c r="D5" s="9"/>
      <c r="E5" s="9"/>
    </row>
    <row r="6" spans="1:6" ht="24" customHeight="1">
      <c r="A6" s="96" t="s">
        <v>43</v>
      </c>
      <c r="B6" s="96"/>
      <c r="C6" s="96"/>
      <c r="D6" s="96" t="s">
        <v>59</v>
      </c>
      <c r="E6" s="96"/>
      <c r="F6" s="79"/>
    </row>
    <row r="7" spans="1:6" ht="24" customHeight="1">
      <c r="A7" s="94" t="s">
        <v>60</v>
      </c>
      <c r="B7" s="102"/>
      <c r="C7" s="103" t="s">
        <v>64</v>
      </c>
      <c r="D7" s="103" t="s">
        <v>47</v>
      </c>
      <c r="E7" s="103" t="s">
        <v>61</v>
      </c>
      <c r="F7" s="103" t="s">
        <v>62</v>
      </c>
    </row>
    <row r="8" spans="1:6" ht="24" customHeight="1">
      <c r="A8" s="32" t="s">
        <v>48</v>
      </c>
      <c r="B8" s="32" t="s">
        <v>49</v>
      </c>
      <c r="C8" s="104"/>
      <c r="D8" s="92"/>
      <c r="E8" s="92"/>
      <c r="F8" s="92"/>
    </row>
    <row r="9" spans="1:6" ht="24" customHeight="1">
      <c r="A9" s="62" t="s">
        <v>198</v>
      </c>
      <c r="B9" s="62" t="s">
        <v>117</v>
      </c>
      <c r="C9" s="63" t="s">
        <v>214</v>
      </c>
      <c r="D9" s="19">
        <f>SUM(D10:D18)</f>
        <v>14011666</v>
      </c>
      <c r="E9" s="19">
        <f>SUM(E10:E18)</f>
        <v>14011666</v>
      </c>
      <c r="F9" s="19">
        <f>SUM(F10:F18)</f>
        <v>0</v>
      </c>
    </row>
    <row r="10" spans="1:6" ht="24" customHeight="1">
      <c r="A10" s="62" t="s">
        <v>198</v>
      </c>
      <c r="B10" s="62" t="s">
        <v>136</v>
      </c>
      <c r="C10" s="63" t="s">
        <v>215</v>
      </c>
      <c r="D10" s="19">
        <v>2732448</v>
      </c>
      <c r="E10" s="19">
        <v>2732448</v>
      </c>
      <c r="F10" s="19"/>
    </row>
    <row r="11" spans="1:6" ht="24" customHeight="1">
      <c r="A11" s="62" t="s">
        <v>198</v>
      </c>
      <c r="B11" s="62" t="s">
        <v>139</v>
      </c>
      <c r="C11" s="63" t="s">
        <v>216</v>
      </c>
      <c r="D11" s="19">
        <v>524652</v>
      </c>
      <c r="E11" s="19">
        <v>524652</v>
      </c>
      <c r="F11" s="19"/>
    </row>
    <row r="12" spans="1:6" ht="24" customHeight="1">
      <c r="A12" s="62" t="s">
        <v>198</v>
      </c>
      <c r="B12" s="62" t="s">
        <v>141</v>
      </c>
      <c r="C12" s="63" t="s">
        <v>217</v>
      </c>
      <c r="D12" s="19"/>
      <c r="E12" s="19"/>
      <c r="F12" s="19"/>
    </row>
    <row r="13" spans="1:6" ht="24" customHeight="1">
      <c r="A13" s="62" t="s">
        <v>198</v>
      </c>
      <c r="B13" s="62" t="s">
        <v>143</v>
      </c>
      <c r="C13" s="63" t="s">
        <v>218</v>
      </c>
      <c r="D13" s="19">
        <f>1806423-674366</f>
        <v>1132057</v>
      </c>
      <c r="E13" s="19">
        <f>1806423-674366</f>
        <v>1132057</v>
      </c>
      <c r="F13" s="19"/>
    </row>
    <row r="14" spans="1:6" ht="24" customHeight="1">
      <c r="A14" s="62" t="s">
        <v>198</v>
      </c>
      <c r="B14" s="62" t="s">
        <v>171</v>
      </c>
      <c r="C14" s="63" t="s">
        <v>219</v>
      </c>
      <c r="D14" s="19">
        <v>548352</v>
      </c>
      <c r="E14" s="19">
        <v>548352</v>
      </c>
      <c r="F14" s="19"/>
    </row>
    <row r="15" spans="1:6" ht="24" customHeight="1">
      <c r="A15" s="62" t="s">
        <v>198</v>
      </c>
      <c r="B15" s="62" t="s">
        <v>151</v>
      </c>
      <c r="C15" s="63" t="s">
        <v>220</v>
      </c>
      <c r="D15" s="19">
        <v>6376693</v>
      </c>
      <c r="E15" s="19">
        <v>6376693</v>
      </c>
      <c r="F15" s="19"/>
    </row>
    <row r="16" spans="1:6" ht="24" customHeight="1">
      <c r="A16" s="62" t="s">
        <v>198</v>
      </c>
      <c r="B16" s="62" t="s">
        <v>154</v>
      </c>
      <c r="C16" s="63" t="s">
        <v>221</v>
      </c>
      <c r="D16" s="19">
        <v>1926760</v>
      </c>
      <c r="E16" s="19">
        <v>1926760</v>
      </c>
      <c r="F16" s="19"/>
    </row>
    <row r="17" spans="1:6" ht="24" customHeight="1">
      <c r="A17" s="62" t="s">
        <v>198</v>
      </c>
      <c r="B17" s="62" t="s">
        <v>157</v>
      </c>
      <c r="C17" s="63" t="s">
        <v>222</v>
      </c>
      <c r="D17" s="19">
        <v>770704</v>
      </c>
      <c r="E17" s="19">
        <v>770704</v>
      </c>
      <c r="F17" s="19"/>
    </row>
    <row r="18" spans="1:6" ht="24" customHeight="1">
      <c r="A18" s="62" t="s">
        <v>198</v>
      </c>
      <c r="B18" s="62" t="s">
        <v>163</v>
      </c>
      <c r="C18" s="63" t="s">
        <v>223</v>
      </c>
      <c r="D18" s="19"/>
      <c r="E18" s="19"/>
      <c r="F18" s="19"/>
    </row>
    <row r="19" spans="1:6" ht="24" customHeight="1">
      <c r="A19" s="62" t="s">
        <v>199</v>
      </c>
      <c r="B19" s="62" t="s">
        <v>117</v>
      </c>
      <c r="C19" s="63" t="s">
        <v>224</v>
      </c>
      <c r="D19" s="19">
        <f>SUM(D20:D41)</f>
        <v>9920096</v>
      </c>
      <c r="E19" s="19">
        <f>SUM(E20:E41)</f>
        <v>0</v>
      </c>
      <c r="F19" s="19">
        <f>SUM(F20:F41)</f>
        <v>9920096</v>
      </c>
    </row>
    <row r="20" spans="1:6" ht="24" customHeight="1">
      <c r="A20" s="62" t="s">
        <v>199</v>
      </c>
      <c r="B20" s="62" t="s">
        <v>136</v>
      </c>
      <c r="C20" s="63" t="s">
        <v>225</v>
      </c>
      <c r="D20" s="19">
        <v>130000</v>
      </c>
      <c r="E20" s="19"/>
      <c r="F20" s="19">
        <v>130000</v>
      </c>
    </row>
    <row r="21" spans="1:6" ht="24" customHeight="1">
      <c r="A21" s="62" t="s">
        <v>199</v>
      </c>
      <c r="B21" s="62" t="s">
        <v>139</v>
      </c>
      <c r="C21" s="63" t="s">
        <v>226</v>
      </c>
      <c r="D21" s="19">
        <v>50000</v>
      </c>
      <c r="E21" s="19"/>
      <c r="F21" s="19">
        <v>50000</v>
      </c>
    </row>
    <row r="22" spans="1:6" ht="24" customHeight="1">
      <c r="A22" s="62" t="s">
        <v>199</v>
      </c>
      <c r="B22" s="62" t="s">
        <v>141</v>
      </c>
      <c r="C22" s="63" t="s">
        <v>227</v>
      </c>
      <c r="D22" s="19"/>
      <c r="E22" s="19"/>
      <c r="F22" s="19"/>
    </row>
    <row r="23" spans="1:6" ht="24" customHeight="1">
      <c r="A23" s="62" t="s">
        <v>199</v>
      </c>
      <c r="B23" s="62" t="s">
        <v>143</v>
      </c>
      <c r="C23" s="63" t="s">
        <v>228</v>
      </c>
      <c r="D23" s="19">
        <v>3000</v>
      </c>
      <c r="E23" s="19"/>
      <c r="F23" s="19">
        <v>3000</v>
      </c>
    </row>
    <row r="24" spans="1:6" ht="24" customHeight="1">
      <c r="A24" s="62" t="s">
        <v>199</v>
      </c>
      <c r="B24" s="62" t="s">
        <v>161</v>
      </c>
      <c r="C24" s="63" t="s">
        <v>229</v>
      </c>
      <c r="D24" s="19">
        <v>160000</v>
      </c>
      <c r="E24" s="19"/>
      <c r="F24" s="19">
        <v>160000</v>
      </c>
    </row>
    <row r="25" spans="1:6" ht="24" customHeight="1">
      <c r="A25" s="62" t="s">
        <v>199</v>
      </c>
      <c r="B25" s="62" t="s">
        <v>171</v>
      </c>
      <c r="C25" s="63" t="s">
        <v>230</v>
      </c>
      <c r="D25" s="19">
        <f>607396+292604</f>
        <v>900000</v>
      </c>
      <c r="E25" s="19"/>
      <c r="F25" s="19">
        <f>607396+292604</f>
        <v>900000</v>
      </c>
    </row>
    <row r="26" spans="1:6" ht="24" customHeight="1">
      <c r="A26" s="62" t="s">
        <v>199</v>
      </c>
      <c r="B26" s="62" t="s">
        <v>151</v>
      </c>
      <c r="C26" s="63" t="s">
        <v>231</v>
      </c>
      <c r="D26" s="19">
        <v>223400</v>
      </c>
      <c r="E26" s="19"/>
      <c r="F26" s="19">
        <v>223400</v>
      </c>
    </row>
    <row r="27" spans="1:6" ht="24" customHeight="1">
      <c r="A27" s="62" t="s">
        <v>199</v>
      </c>
      <c r="B27" s="62" t="s">
        <v>157</v>
      </c>
      <c r="C27" s="63" t="s">
        <v>232</v>
      </c>
      <c r="D27" s="19">
        <v>6550000</v>
      </c>
      <c r="E27" s="19"/>
      <c r="F27" s="19">
        <v>6550000</v>
      </c>
    </row>
    <row r="28" spans="1:6" ht="24" customHeight="1">
      <c r="A28" s="62" t="s">
        <v>199</v>
      </c>
      <c r="B28" s="62" t="s">
        <v>175</v>
      </c>
      <c r="C28" s="63" t="s">
        <v>233</v>
      </c>
      <c r="D28" s="19">
        <v>10000</v>
      </c>
      <c r="E28" s="19"/>
      <c r="F28" s="19">
        <v>10000</v>
      </c>
    </row>
    <row r="29" spans="1:6" ht="24" customHeight="1">
      <c r="A29" s="62" t="s">
        <v>199</v>
      </c>
      <c r="B29" s="62" t="s">
        <v>200</v>
      </c>
      <c r="C29" s="63" t="s">
        <v>234</v>
      </c>
      <c r="D29" s="19">
        <v>78000</v>
      </c>
      <c r="E29" s="19"/>
      <c r="F29" s="19">
        <v>78000</v>
      </c>
    </row>
    <row r="30" spans="1:6" ht="24" customHeight="1">
      <c r="A30" s="62" t="s">
        <v>199</v>
      </c>
      <c r="B30" s="62" t="s">
        <v>201</v>
      </c>
      <c r="C30" s="63" t="s">
        <v>235</v>
      </c>
      <c r="D30" s="19"/>
      <c r="E30" s="19"/>
      <c r="F30" s="19"/>
    </row>
    <row r="31" spans="1:6" ht="24" customHeight="1">
      <c r="A31" s="62" t="s">
        <v>199</v>
      </c>
      <c r="B31" s="62" t="s">
        <v>202</v>
      </c>
      <c r="C31" s="63" t="s">
        <v>236</v>
      </c>
      <c r="D31" s="19">
        <v>20000</v>
      </c>
      <c r="E31" s="19"/>
      <c r="F31" s="19">
        <v>20000</v>
      </c>
    </row>
    <row r="32" spans="1:6" ht="24" customHeight="1">
      <c r="A32" s="62" t="s">
        <v>199</v>
      </c>
      <c r="B32" s="62" t="s">
        <v>203</v>
      </c>
      <c r="C32" s="63" t="s">
        <v>237</v>
      </c>
      <c r="D32" s="19">
        <v>40000</v>
      </c>
      <c r="E32" s="19"/>
      <c r="F32" s="19">
        <v>40000</v>
      </c>
    </row>
    <row r="33" spans="1:6" ht="24" customHeight="1">
      <c r="A33" s="62" t="s">
        <v>199</v>
      </c>
      <c r="B33" s="62" t="s">
        <v>204</v>
      </c>
      <c r="C33" s="63" t="s">
        <v>238</v>
      </c>
      <c r="D33" s="19">
        <v>20000</v>
      </c>
      <c r="E33" s="19"/>
      <c r="F33" s="19">
        <v>20000</v>
      </c>
    </row>
    <row r="34" spans="1:6" ht="24" customHeight="1">
      <c r="A34" s="62" t="s">
        <v>199</v>
      </c>
      <c r="B34" s="62" t="s">
        <v>205</v>
      </c>
      <c r="C34" s="63" t="s">
        <v>239</v>
      </c>
      <c r="D34" s="19"/>
      <c r="E34" s="19"/>
      <c r="F34" s="19"/>
    </row>
    <row r="35" spans="1:6" ht="24" customHeight="1">
      <c r="A35" s="62" t="s">
        <v>199</v>
      </c>
      <c r="B35" s="62" t="s">
        <v>206</v>
      </c>
      <c r="C35" s="63" t="s">
        <v>240</v>
      </c>
      <c r="D35" s="19">
        <v>38800</v>
      </c>
      <c r="E35" s="19"/>
      <c r="F35" s="19">
        <v>38800</v>
      </c>
    </row>
    <row r="36" spans="1:6" ht="24" customHeight="1">
      <c r="A36" s="62" t="s">
        <v>199</v>
      </c>
      <c r="B36" s="62" t="s">
        <v>207</v>
      </c>
      <c r="C36" s="63" t="s">
        <v>241</v>
      </c>
      <c r="D36" s="19"/>
      <c r="E36" s="19"/>
      <c r="F36" s="19"/>
    </row>
    <row r="37" spans="1:6" ht="24" customHeight="1">
      <c r="A37" s="62" t="s">
        <v>199</v>
      </c>
      <c r="B37" s="62" t="s">
        <v>208</v>
      </c>
      <c r="C37" s="63" t="s">
        <v>242</v>
      </c>
      <c r="D37" s="19">
        <v>192676</v>
      </c>
      <c r="E37" s="19"/>
      <c r="F37" s="19">
        <v>192676</v>
      </c>
    </row>
    <row r="38" spans="1:6" ht="24" customHeight="1">
      <c r="A38" s="62" t="s">
        <v>199</v>
      </c>
      <c r="B38" s="62" t="s">
        <v>209</v>
      </c>
      <c r="C38" s="63" t="s">
        <v>243</v>
      </c>
      <c r="D38" s="19">
        <v>414720</v>
      </c>
      <c r="E38" s="19"/>
      <c r="F38" s="19">
        <v>414720</v>
      </c>
    </row>
    <row r="39" spans="1:6" ht="24" customHeight="1">
      <c r="A39" s="62" t="s">
        <v>199</v>
      </c>
      <c r="B39" s="62" t="s">
        <v>210</v>
      </c>
      <c r="C39" s="63" t="s">
        <v>244</v>
      </c>
      <c r="D39" s="19">
        <v>70000</v>
      </c>
      <c r="E39" s="19"/>
      <c r="F39" s="19">
        <v>70000</v>
      </c>
    </row>
    <row r="40" spans="1:6" ht="24" customHeight="1">
      <c r="A40" s="62" t="s">
        <v>199</v>
      </c>
      <c r="B40" s="62" t="s">
        <v>211</v>
      </c>
      <c r="C40" s="63" t="s">
        <v>245</v>
      </c>
      <c r="D40" s="19"/>
      <c r="E40" s="19"/>
      <c r="F40" s="19"/>
    </row>
    <row r="41" spans="1:6" ht="24" customHeight="1">
      <c r="A41" s="62" t="s">
        <v>199</v>
      </c>
      <c r="B41" s="62" t="s">
        <v>163</v>
      </c>
      <c r="C41" s="63" t="s">
        <v>246</v>
      </c>
      <c r="D41" s="19">
        <v>1019500</v>
      </c>
      <c r="E41" s="19"/>
      <c r="F41" s="19">
        <v>1019500</v>
      </c>
    </row>
    <row r="42" spans="1:6" ht="24" customHeight="1">
      <c r="A42" s="62" t="s">
        <v>212</v>
      </c>
      <c r="B42" s="62" t="s">
        <v>117</v>
      </c>
      <c r="C42" s="63" t="s">
        <v>247</v>
      </c>
      <c r="D42" s="19">
        <f>SUM(D43:D46)</f>
        <v>675566</v>
      </c>
      <c r="E42" s="19">
        <f>SUM(E43:E46)</f>
        <v>675566</v>
      </c>
      <c r="F42" s="19">
        <f>SUM(F43:F46)</f>
        <v>0</v>
      </c>
    </row>
    <row r="43" spans="1:6" ht="24" customHeight="1">
      <c r="A43" s="62" t="s">
        <v>212</v>
      </c>
      <c r="B43" s="62" t="s">
        <v>136</v>
      </c>
      <c r="C43" s="63" t="s">
        <v>248</v>
      </c>
      <c r="D43" s="19"/>
      <c r="E43" s="19"/>
      <c r="F43" s="19"/>
    </row>
    <row r="44" spans="1:6" ht="24" customHeight="1">
      <c r="A44" s="62" t="s">
        <v>212</v>
      </c>
      <c r="B44" s="62" t="s">
        <v>139</v>
      </c>
      <c r="C44" s="63" t="s">
        <v>249</v>
      </c>
      <c r="D44" s="19"/>
      <c r="E44" s="19"/>
      <c r="F44" s="19"/>
    </row>
    <row r="45" spans="1:6" ht="24" customHeight="1">
      <c r="A45" s="62" t="s">
        <v>212</v>
      </c>
      <c r="B45" s="62" t="s">
        <v>175</v>
      </c>
      <c r="C45" s="63" t="s">
        <v>181</v>
      </c>
      <c r="D45" s="19">
        <v>674366</v>
      </c>
      <c r="E45" s="19">
        <v>674366</v>
      </c>
      <c r="F45" s="19"/>
    </row>
    <row r="46" spans="1:6" ht="24" customHeight="1">
      <c r="A46" s="62" t="s">
        <v>212</v>
      </c>
      <c r="B46" s="62" t="s">
        <v>163</v>
      </c>
      <c r="C46" s="63" t="s">
        <v>250</v>
      </c>
      <c r="D46" s="19">
        <v>1200</v>
      </c>
      <c r="E46" s="19">
        <v>1200</v>
      </c>
      <c r="F46" s="19"/>
    </row>
    <row r="47" spans="1:6" ht="24" customHeight="1">
      <c r="A47" s="62" t="s">
        <v>213</v>
      </c>
      <c r="B47" s="62" t="s">
        <v>117</v>
      </c>
      <c r="C47" s="63" t="s">
        <v>251</v>
      </c>
      <c r="D47" s="19">
        <f>SUM(D48:D50)</f>
        <v>877300</v>
      </c>
      <c r="E47" s="19">
        <f>SUM(E48:E50)</f>
        <v>0</v>
      </c>
      <c r="F47" s="19">
        <f>SUM(F48:F50)</f>
        <v>877300</v>
      </c>
    </row>
    <row r="48" spans="1:6" ht="24" customHeight="1">
      <c r="A48" s="62" t="s">
        <v>213</v>
      </c>
      <c r="B48" s="62" t="s">
        <v>139</v>
      </c>
      <c r="C48" s="63" t="s">
        <v>252</v>
      </c>
      <c r="D48" s="19">
        <v>877300</v>
      </c>
      <c r="E48" s="19"/>
      <c r="F48" s="19">
        <v>877300</v>
      </c>
    </row>
    <row r="49" spans="1:6" ht="24" customHeight="1">
      <c r="A49" s="62" t="s">
        <v>213</v>
      </c>
      <c r="B49" s="62" t="s">
        <v>141</v>
      </c>
      <c r="C49" s="63" t="s">
        <v>253</v>
      </c>
      <c r="D49" s="19"/>
      <c r="E49" s="19"/>
      <c r="F49" s="19"/>
    </row>
    <row r="50" spans="1:6" ht="24" customHeight="1">
      <c r="A50" s="62" t="s">
        <v>213</v>
      </c>
      <c r="B50" s="62" t="s">
        <v>163</v>
      </c>
      <c r="C50" s="63" t="s">
        <v>251</v>
      </c>
      <c r="D50" s="19"/>
      <c r="E50" s="19"/>
      <c r="F50" s="19"/>
    </row>
    <row r="51" spans="1:6" s="14" customFormat="1" ht="24" customHeight="1">
      <c r="A51" s="96" t="s">
        <v>47</v>
      </c>
      <c r="B51" s="96"/>
      <c r="C51" s="96"/>
      <c r="D51" s="19">
        <f>D9+D19+D42+D47</f>
        <v>25484628</v>
      </c>
      <c r="E51" s="19">
        <f>E9+E19+E42+E47</f>
        <v>14687232</v>
      </c>
      <c r="F51" s="19">
        <f>F9+F19+F42+F47</f>
        <v>10797396</v>
      </c>
    </row>
    <row r="52" spans="1:4" s="14" customFormat="1" ht="22.5" customHeight="1">
      <c r="A52" s="23"/>
      <c r="B52" s="23"/>
      <c r="C52" s="23"/>
      <c r="D52" s="23"/>
    </row>
    <row r="53" spans="1:4" s="14" customFormat="1" ht="22.5" customHeight="1">
      <c r="A53" s="23"/>
      <c r="B53" s="23"/>
      <c r="C53" s="23"/>
      <c r="D53" s="23"/>
    </row>
    <row r="54" spans="1:4" s="14" customFormat="1" ht="22.5" customHeight="1">
      <c r="A54" s="23"/>
      <c r="B54" s="23"/>
      <c r="C54" s="23"/>
      <c r="D54" s="23"/>
    </row>
    <row r="55" ht="22.5" customHeight="1">
      <c r="F55" s="17"/>
    </row>
    <row r="56" ht="22.5" customHeight="1">
      <c r="F56" s="17"/>
    </row>
    <row r="57" ht="22.5" customHeight="1">
      <c r="F57" s="17"/>
    </row>
    <row r="58" ht="22.5" customHeight="1">
      <c r="F58" s="17"/>
    </row>
    <row r="59" ht="22.5" customHeight="1">
      <c r="F59" s="17"/>
    </row>
    <row r="60" ht="22.5" customHeight="1">
      <c r="F60" s="17"/>
    </row>
    <row r="61" ht="22.5" customHeight="1">
      <c r="F61" s="17"/>
    </row>
    <row r="62" ht="22.5" customHeight="1">
      <c r="F62" s="17"/>
    </row>
    <row r="63" ht="22.5" customHeight="1">
      <c r="F63" s="17"/>
    </row>
    <row r="64" ht="22.5" customHeight="1">
      <c r="F64" s="17"/>
    </row>
    <row r="65" ht="22.5" customHeight="1">
      <c r="F65" s="17"/>
    </row>
    <row r="66" ht="22.5" customHeight="1">
      <c r="F66" s="17"/>
    </row>
    <row r="67" ht="22.5" customHeight="1">
      <c r="F67" s="17"/>
    </row>
    <row r="68" ht="22.5" customHeight="1">
      <c r="F68" s="17"/>
    </row>
    <row r="69" ht="22.5" customHeight="1">
      <c r="F69" s="17"/>
    </row>
    <row r="70" ht="22.5" customHeight="1">
      <c r="F70" s="17"/>
    </row>
    <row r="71" ht="22.5" customHeight="1">
      <c r="F71" s="17"/>
    </row>
    <row r="72" ht="22.5" customHeight="1">
      <c r="F72" s="17"/>
    </row>
    <row r="73" ht="22.5" customHeight="1">
      <c r="F73" s="17"/>
    </row>
    <row r="74" ht="22.5" customHeight="1">
      <c r="F74" s="17"/>
    </row>
    <row r="75" ht="22.5" customHeight="1">
      <c r="F75" s="17"/>
    </row>
    <row r="76" ht="22.5" customHeight="1">
      <c r="F76" s="17"/>
    </row>
    <row r="77" ht="22.5" customHeight="1">
      <c r="F77" s="17"/>
    </row>
    <row r="78" ht="22.5" customHeight="1">
      <c r="F78" s="17"/>
    </row>
    <row r="79" ht="22.5" customHeight="1">
      <c r="F79" s="17"/>
    </row>
    <row r="80" ht="22.5" customHeight="1">
      <c r="F80" s="17"/>
    </row>
    <row r="81" ht="22.5" customHeight="1">
      <c r="F81" s="17"/>
    </row>
    <row r="82" ht="22.5" customHeight="1">
      <c r="F82" s="17"/>
    </row>
    <row r="83" ht="22.5" customHeight="1">
      <c r="F83" s="17"/>
    </row>
    <row r="84" ht="22.5" customHeight="1">
      <c r="F84" s="17"/>
    </row>
    <row r="85" ht="22.5" customHeight="1">
      <c r="F85" s="17"/>
    </row>
    <row r="86" ht="22.5" customHeight="1">
      <c r="F86" s="17"/>
    </row>
    <row r="87" ht="22.5" customHeight="1">
      <c r="F87" s="17"/>
    </row>
    <row r="88" ht="22.5" customHeight="1">
      <c r="F88" s="17"/>
    </row>
    <row r="89" ht="22.5" customHeight="1">
      <c r="F89" s="17"/>
    </row>
    <row r="90" ht="22.5" customHeight="1">
      <c r="F90" s="17"/>
    </row>
    <row r="91" ht="22.5" customHeight="1">
      <c r="F91" s="17"/>
    </row>
    <row r="92" ht="22.5" customHeight="1">
      <c r="F92" s="17"/>
    </row>
    <row r="93" ht="22.5" customHeight="1">
      <c r="F93" s="17"/>
    </row>
    <row r="94" ht="22.5" customHeight="1">
      <c r="F94" s="17"/>
    </row>
    <row r="95" ht="22.5" customHeight="1">
      <c r="F95" s="17"/>
    </row>
    <row r="96" ht="22.5" customHeight="1">
      <c r="F96" s="17"/>
    </row>
    <row r="97" ht="22.5" customHeight="1">
      <c r="F97" s="17"/>
    </row>
    <row r="98" ht="22.5" customHeight="1">
      <c r="F98" s="17"/>
    </row>
    <row r="99" ht="22.5" customHeight="1">
      <c r="F99" s="17"/>
    </row>
    <row r="100" ht="22.5" customHeight="1">
      <c r="F100" s="17"/>
    </row>
    <row r="101" ht="22.5" customHeight="1">
      <c r="F101" s="17"/>
    </row>
    <row r="102" ht="22.5" customHeight="1">
      <c r="F102" s="17"/>
    </row>
    <row r="103" ht="22.5" customHeight="1">
      <c r="F103" s="17"/>
    </row>
    <row r="104" ht="22.5" customHeight="1">
      <c r="F104" s="17"/>
    </row>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sheetData>
  <sheetProtection/>
  <mergeCells count="10">
    <mergeCell ref="A2:F2"/>
    <mergeCell ref="A4:C4"/>
    <mergeCell ref="A6:C6"/>
    <mergeCell ref="A51:C51"/>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7"/>
  <sheetViews>
    <sheetView zoomScalePageLayoutView="0" workbookViewId="0" topLeftCell="A1">
      <selection activeCell="D7" sqref="D7"/>
    </sheetView>
  </sheetViews>
  <sheetFormatPr defaultColWidth="9.00390625" defaultRowHeight="14.25"/>
  <cols>
    <col min="1" max="7" width="16.875" style="0" customWidth="1"/>
  </cols>
  <sheetData>
    <row r="1" ht="20.25" customHeight="1">
      <c r="G1" s="10"/>
    </row>
    <row r="2" spans="1:7" ht="36" customHeight="1">
      <c r="A2" s="80" t="s">
        <v>85</v>
      </c>
      <c r="B2" s="80"/>
      <c r="C2" s="80"/>
      <c r="D2" s="80"/>
      <c r="E2" s="80"/>
      <c r="F2" s="80"/>
      <c r="G2" s="93"/>
    </row>
    <row r="3" spans="1:7" s="37" customFormat="1" ht="29.25" customHeight="1">
      <c r="A3" s="99"/>
      <c r="B3" s="99"/>
      <c r="C3" s="93"/>
      <c r="D3" s="35"/>
      <c r="E3" s="35"/>
      <c r="F3" s="35"/>
      <c r="G3" s="36" t="s">
        <v>66</v>
      </c>
    </row>
    <row r="4" spans="1:7" s="38" customFormat="1" ht="32.25" customHeight="1">
      <c r="A4" s="105" t="s">
        <v>67</v>
      </c>
      <c r="B4" s="106"/>
      <c r="C4" s="106"/>
      <c r="D4" s="106"/>
      <c r="E4" s="106"/>
      <c r="F4" s="107"/>
      <c r="G4" s="108" t="s">
        <v>68</v>
      </c>
    </row>
    <row r="5" spans="1:7" s="38" customFormat="1" ht="32.25" customHeight="1">
      <c r="A5" s="108" t="s">
        <v>69</v>
      </c>
      <c r="B5" s="108" t="s">
        <v>70</v>
      </c>
      <c r="C5" s="108" t="s">
        <v>71</v>
      </c>
      <c r="D5" s="111" t="s">
        <v>72</v>
      </c>
      <c r="E5" s="111"/>
      <c r="F5" s="111"/>
      <c r="G5" s="109"/>
    </row>
    <row r="6" spans="1:7" s="38" customFormat="1" ht="32.25" customHeight="1">
      <c r="A6" s="110"/>
      <c r="B6" s="110"/>
      <c r="C6" s="110"/>
      <c r="D6" s="39" t="s">
        <v>73</v>
      </c>
      <c r="E6" s="39" t="s">
        <v>74</v>
      </c>
      <c r="F6" s="39" t="s">
        <v>75</v>
      </c>
      <c r="G6" s="110"/>
    </row>
    <row r="7" spans="1:7" s="37" customFormat="1" ht="42.75" customHeight="1">
      <c r="A7" s="40">
        <f>B7+C7+D7</f>
        <v>25</v>
      </c>
      <c r="B7" s="40"/>
      <c r="C7" s="66">
        <v>18</v>
      </c>
      <c r="D7" s="40">
        <f>E7+F7</f>
        <v>7</v>
      </c>
      <c r="E7" s="40"/>
      <c r="F7" s="40">
        <v>7</v>
      </c>
      <c r="G7" s="13">
        <v>0</v>
      </c>
    </row>
  </sheetData>
  <sheetProtection/>
  <mergeCells count="8">
    <mergeCell ref="A2:G2"/>
    <mergeCell ref="A3:C3"/>
    <mergeCell ref="A4:F4"/>
    <mergeCell ref="G4:G6"/>
    <mergeCell ref="A5:A6"/>
    <mergeCell ref="B5:B6"/>
    <mergeCell ref="C5:C6"/>
    <mergeCell ref="D5:F5"/>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6" t="s">
        <v>76</v>
      </c>
      <c r="B1" s="26"/>
      <c r="C1" s="26"/>
      <c r="D1" s="26"/>
      <c r="E1" s="26"/>
      <c r="F1" s="26"/>
      <c r="G1" s="26"/>
      <c r="H1" s="26"/>
      <c r="I1" s="26"/>
      <c r="J1" s="26"/>
      <c r="K1" s="26"/>
      <c r="L1" s="26"/>
      <c r="M1" s="26"/>
    </row>
    <row r="2" ht="24" customHeight="1"/>
    <row r="3" spans="1:13" ht="37.5" customHeight="1">
      <c r="A3" s="74" t="s">
        <v>306</v>
      </c>
      <c r="B3" s="28"/>
      <c r="C3" s="28"/>
      <c r="D3" s="28"/>
      <c r="E3" s="28"/>
      <c r="F3" s="28"/>
      <c r="G3" s="28"/>
      <c r="H3" s="28"/>
      <c r="I3" s="28"/>
      <c r="J3" s="28"/>
      <c r="K3" s="28"/>
      <c r="L3" s="28"/>
      <c r="M3" s="28"/>
    </row>
    <row r="4" spans="1:13" ht="24" customHeight="1">
      <c r="A4" s="75"/>
      <c r="B4" s="28"/>
      <c r="C4" s="28"/>
      <c r="D4" s="28"/>
      <c r="E4" s="28"/>
      <c r="F4" s="28"/>
      <c r="G4" s="28"/>
      <c r="H4" s="28"/>
      <c r="I4" s="28"/>
      <c r="J4" s="28"/>
      <c r="K4" s="28"/>
      <c r="L4" s="28"/>
      <c r="M4" s="28"/>
    </row>
    <row r="5" spans="1:13" ht="24" customHeight="1">
      <c r="A5" s="75"/>
      <c r="B5" s="28"/>
      <c r="C5" s="28"/>
      <c r="D5" s="28"/>
      <c r="E5" s="28"/>
      <c r="F5" s="28"/>
      <c r="G5" s="28"/>
      <c r="H5" s="28"/>
      <c r="I5" s="28"/>
      <c r="J5" s="28"/>
      <c r="K5" s="28"/>
      <c r="L5" s="28"/>
      <c r="M5" s="28"/>
    </row>
    <row r="6" spans="1:13" ht="24" customHeight="1">
      <c r="A6" s="75"/>
      <c r="B6" s="28"/>
      <c r="C6" s="28"/>
      <c r="D6" s="28"/>
      <c r="E6" s="28"/>
      <c r="F6" s="28"/>
      <c r="G6" s="28"/>
      <c r="H6" s="28"/>
      <c r="I6" s="28"/>
      <c r="J6" s="28"/>
      <c r="K6" s="28"/>
      <c r="L6" s="28"/>
      <c r="M6" s="28"/>
    </row>
    <row r="7" ht="24" customHeight="1">
      <c r="A7" s="75"/>
    </row>
    <row r="8" spans="1:13" ht="24" customHeight="1">
      <c r="A8" s="75"/>
      <c r="B8" s="28"/>
      <c r="C8" s="28"/>
      <c r="D8" s="28"/>
      <c r="E8" s="28"/>
      <c r="F8" s="28"/>
      <c r="G8" s="28"/>
      <c r="H8" s="28"/>
      <c r="I8" s="28"/>
      <c r="J8" s="28"/>
      <c r="K8" s="28"/>
      <c r="L8" s="28"/>
      <c r="M8" s="28"/>
    </row>
    <row r="9" spans="1:13" ht="24" customHeight="1">
      <c r="A9" s="75"/>
      <c r="B9" s="28"/>
      <c r="C9" s="28"/>
      <c r="D9" s="28"/>
      <c r="E9" s="28"/>
      <c r="F9" s="28"/>
      <c r="G9" s="28"/>
      <c r="H9" s="28"/>
      <c r="I9" s="28"/>
      <c r="J9" s="28"/>
      <c r="K9" s="28"/>
      <c r="L9" s="28"/>
      <c r="M9" s="28"/>
    </row>
    <row r="10" spans="1:13" ht="24" customHeight="1">
      <c r="A10" s="75"/>
      <c r="B10" s="28"/>
      <c r="C10" s="28"/>
      <c r="D10" s="28"/>
      <c r="E10" s="28"/>
      <c r="F10" s="28"/>
      <c r="G10" s="28"/>
      <c r="H10" s="28"/>
      <c r="I10" s="28"/>
      <c r="J10" s="28"/>
      <c r="K10" s="28"/>
      <c r="L10" s="28"/>
      <c r="M10" s="28"/>
    </row>
    <row r="11" spans="1:13" ht="24" customHeight="1">
      <c r="A11" s="75"/>
      <c r="B11" s="28"/>
      <c r="C11" s="28"/>
      <c r="D11" s="28"/>
      <c r="E11" s="28"/>
      <c r="F11" s="28"/>
      <c r="G11" s="28"/>
      <c r="H11" s="28"/>
      <c r="I11" s="28"/>
      <c r="J11" s="28"/>
      <c r="K11" s="28"/>
      <c r="L11" s="28"/>
      <c r="M11" s="28"/>
    </row>
    <row r="12" spans="1:13" ht="24" customHeight="1">
      <c r="A12" s="75"/>
      <c r="B12" s="28"/>
      <c r="C12" s="28"/>
      <c r="D12" s="28"/>
      <c r="E12" s="28"/>
      <c r="F12" s="28"/>
      <c r="G12" s="28"/>
      <c r="H12" s="28"/>
      <c r="I12" s="28"/>
      <c r="J12" s="28"/>
      <c r="K12" s="28"/>
      <c r="L12" s="28"/>
      <c r="M12" s="28"/>
    </row>
    <row r="13" spans="1:13" ht="24" customHeight="1">
      <c r="A13" s="75"/>
      <c r="B13" s="28"/>
      <c r="C13" s="28"/>
      <c r="D13" s="28"/>
      <c r="E13" s="28"/>
      <c r="F13" s="28"/>
      <c r="G13" s="28"/>
      <c r="H13" s="28"/>
      <c r="I13" s="28"/>
      <c r="J13" s="28"/>
      <c r="K13" s="28"/>
      <c r="L13" s="28"/>
      <c r="M13" s="28"/>
    </row>
    <row r="14" spans="1:13" ht="24" customHeight="1">
      <c r="A14" s="75"/>
      <c r="B14" s="28"/>
      <c r="C14" s="28"/>
      <c r="D14" s="28"/>
      <c r="E14" s="28"/>
      <c r="F14" s="28"/>
      <c r="G14" s="28"/>
      <c r="H14" s="28"/>
      <c r="I14" s="28"/>
      <c r="J14" s="28"/>
      <c r="K14" s="28"/>
      <c r="L14" s="28"/>
      <c r="M14" s="28"/>
    </row>
    <row r="15" spans="1:13" ht="24" customHeight="1">
      <c r="A15" s="75"/>
      <c r="B15" s="28"/>
      <c r="C15" s="28"/>
      <c r="D15" s="28"/>
      <c r="E15" s="28"/>
      <c r="F15" s="28"/>
      <c r="G15" s="28"/>
      <c r="H15" s="28"/>
      <c r="I15" s="28"/>
      <c r="J15" s="28"/>
      <c r="K15" s="28"/>
      <c r="L15" s="28"/>
      <c r="M15" s="28"/>
    </row>
    <row r="16" spans="1:13" ht="24" customHeight="1">
      <c r="A16" s="75"/>
      <c r="B16" s="28"/>
      <c r="C16" s="28"/>
      <c r="D16" s="28"/>
      <c r="E16" s="28"/>
      <c r="F16" s="28"/>
      <c r="G16" s="28"/>
      <c r="H16" s="28"/>
      <c r="I16" s="28"/>
      <c r="J16" s="28"/>
      <c r="K16" s="28"/>
      <c r="L16" s="28"/>
      <c r="M16" s="28"/>
    </row>
    <row r="17" spans="1:13" ht="24" customHeight="1">
      <c r="A17" s="75"/>
      <c r="B17" s="28"/>
      <c r="C17" s="28"/>
      <c r="D17" s="28"/>
      <c r="E17" s="28"/>
      <c r="F17" s="28"/>
      <c r="G17" s="28"/>
      <c r="H17" s="28"/>
      <c r="I17" s="28"/>
      <c r="J17" s="28"/>
      <c r="K17" s="28"/>
      <c r="L17" s="28"/>
      <c r="M17" s="28"/>
    </row>
  </sheetData>
  <sheetProtection/>
  <mergeCells count="1">
    <mergeCell ref="A3:A1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P9" sqref="P9"/>
    </sheetView>
  </sheetViews>
  <sheetFormatPr defaultColWidth="9.00390625" defaultRowHeight="14.25"/>
  <cols>
    <col min="1" max="1" width="12.75390625" style="57" bestFit="1" customWidth="1"/>
    <col min="2" max="2" width="13.625" style="61" bestFit="1" customWidth="1"/>
    <col min="3" max="3" width="12.75390625" style="61" bestFit="1" customWidth="1"/>
    <col min="4" max="4" width="1.37890625" style="61" bestFit="1" customWidth="1"/>
    <col min="5" max="5" width="12.75390625" style="61" bestFit="1" customWidth="1"/>
    <col min="6" max="6" width="8.75390625" style="61" bestFit="1" customWidth="1"/>
    <col min="7" max="7" width="6.25390625" style="61" bestFit="1" customWidth="1"/>
    <col min="8" max="16384" width="9.00390625" style="57" customWidth="1"/>
  </cols>
  <sheetData>
    <row r="1" spans="1:8" ht="46.5" customHeight="1">
      <c r="A1" s="153" t="s">
        <v>101</v>
      </c>
      <c r="B1" s="154"/>
      <c r="C1" s="154"/>
      <c r="D1" s="154"/>
      <c r="E1" s="154"/>
      <c r="F1" s="154"/>
      <c r="G1" s="154"/>
      <c r="H1" s="155"/>
    </row>
    <row r="2" spans="1:8" ht="33" customHeight="1">
      <c r="A2" s="132" t="s">
        <v>102</v>
      </c>
      <c r="B2" s="133"/>
      <c r="C2" s="133"/>
      <c r="D2" s="133"/>
      <c r="E2" s="133"/>
      <c r="F2" s="133"/>
      <c r="G2" s="133"/>
      <c r="H2" s="134"/>
    </row>
    <row r="3" spans="1:8" ht="25.5" customHeight="1">
      <c r="A3" s="135" t="s">
        <v>255</v>
      </c>
      <c r="B3" s="136"/>
      <c r="C3" s="136"/>
      <c r="D3" s="136"/>
      <c r="E3" s="136"/>
      <c r="F3" s="136"/>
      <c r="G3" s="136"/>
      <c r="H3" s="137"/>
    </row>
    <row r="4" spans="1:8" ht="25.5" customHeight="1">
      <c r="A4" s="58" t="s">
        <v>103</v>
      </c>
      <c r="B4" s="132" t="s">
        <v>256</v>
      </c>
      <c r="C4" s="133"/>
      <c r="D4" s="133"/>
      <c r="E4" s="133"/>
      <c r="F4" s="133"/>
      <c r="G4" s="133"/>
      <c r="H4" s="134"/>
    </row>
    <row r="5" spans="1:8" ht="25.5" customHeight="1">
      <c r="A5" s="125" t="s">
        <v>104</v>
      </c>
      <c r="B5" s="150" t="s">
        <v>105</v>
      </c>
      <c r="C5" s="151"/>
      <c r="D5" s="151"/>
      <c r="E5" s="151"/>
      <c r="F5" s="151"/>
      <c r="G5" s="151"/>
      <c r="H5" s="152"/>
    </row>
    <row r="6" spans="1:8" ht="25.5" customHeight="1">
      <c r="A6" s="127"/>
      <c r="B6" s="150" t="s">
        <v>257</v>
      </c>
      <c r="C6" s="151"/>
      <c r="D6" s="151"/>
      <c r="E6" s="151"/>
      <c r="F6" s="151"/>
      <c r="G6" s="151"/>
      <c r="H6" s="152"/>
    </row>
    <row r="7" spans="1:8" ht="45" customHeight="1">
      <c r="A7" s="58" t="s">
        <v>106</v>
      </c>
      <c r="B7" s="150" t="s">
        <v>258</v>
      </c>
      <c r="C7" s="151"/>
      <c r="D7" s="151"/>
      <c r="E7" s="151"/>
      <c r="F7" s="151"/>
      <c r="G7" s="151"/>
      <c r="H7" s="152"/>
    </row>
    <row r="8" spans="1:8" ht="25.5" customHeight="1">
      <c r="A8" s="58" t="s">
        <v>107</v>
      </c>
      <c r="B8" s="132" t="s">
        <v>259</v>
      </c>
      <c r="C8" s="134"/>
      <c r="D8" s="132" t="s">
        <v>108</v>
      </c>
      <c r="E8" s="134"/>
      <c r="F8" s="132" t="s">
        <v>260</v>
      </c>
      <c r="G8" s="133"/>
      <c r="H8" s="134"/>
    </row>
    <row r="9" spans="1:8" ht="75" customHeight="1">
      <c r="A9" s="58" t="s">
        <v>109</v>
      </c>
      <c r="B9" s="129" t="s">
        <v>261</v>
      </c>
      <c r="C9" s="130"/>
      <c r="D9" s="130"/>
      <c r="E9" s="130"/>
      <c r="F9" s="130"/>
      <c r="G9" s="130"/>
      <c r="H9" s="131"/>
    </row>
    <row r="10" spans="1:8" ht="33.75" customHeight="1">
      <c r="A10" s="58" t="s">
        <v>110</v>
      </c>
      <c r="B10" s="129" t="s">
        <v>262</v>
      </c>
      <c r="C10" s="130"/>
      <c r="D10" s="130"/>
      <c r="E10" s="130"/>
      <c r="F10" s="130"/>
      <c r="G10" s="130"/>
      <c r="H10" s="131"/>
    </row>
    <row r="11" spans="1:8" ht="34.5" customHeight="1">
      <c r="A11" s="116" t="s">
        <v>111</v>
      </c>
      <c r="B11" s="144" t="s">
        <v>263</v>
      </c>
      <c r="C11" s="145"/>
      <c r="D11" s="145"/>
      <c r="E11" s="145"/>
      <c r="F11" s="145"/>
      <c r="G11" s="145"/>
      <c r="H11" s="146"/>
    </row>
    <row r="12" spans="1:8" ht="157.5" customHeight="1">
      <c r="A12" s="118"/>
      <c r="B12" s="147"/>
      <c r="C12" s="148"/>
      <c r="D12" s="148"/>
      <c r="E12" s="148"/>
      <c r="F12" s="148"/>
      <c r="G12" s="148"/>
      <c r="H12" s="149"/>
    </row>
    <row r="13" spans="1:8" ht="23.25" customHeight="1">
      <c r="A13" s="116" t="s">
        <v>112</v>
      </c>
      <c r="B13" s="144" t="s">
        <v>264</v>
      </c>
      <c r="C13" s="145"/>
      <c r="D13" s="145"/>
      <c r="E13" s="145"/>
      <c r="F13" s="145"/>
      <c r="G13" s="145"/>
      <c r="H13" s="146"/>
    </row>
    <row r="14" spans="1:8" ht="16.5" customHeight="1">
      <c r="A14" s="118"/>
      <c r="B14" s="147"/>
      <c r="C14" s="148"/>
      <c r="D14" s="148"/>
      <c r="E14" s="148"/>
      <c r="F14" s="148"/>
      <c r="G14" s="148"/>
      <c r="H14" s="149"/>
    </row>
    <row r="15" spans="1:8" ht="30" customHeight="1">
      <c r="A15" s="122" t="s">
        <v>113</v>
      </c>
      <c r="B15" s="124"/>
      <c r="C15" s="122">
        <v>2000000</v>
      </c>
      <c r="D15" s="124"/>
      <c r="E15" s="122" t="s">
        <v>114</v>
      </c>
      <c r="F15" s="124"/>
      <c r="G15" s="122">
        <v>2000000</v>
      </c>
      <c r="H15" s="124"/>
    </row>
    <row r="16" spans="1:8" ht="30" customHeight="1">
      <c r="A16" s="122" t="s">
        <v>115</v>
      </c>
      <c r="B16" s="124"/>
      <c r="C16" s="122">
        <v>2000000</v>
      </c>
      <c r="D16" s="124"/>
      <c r="E16" s="122" t="s">
        <v>116</v>
      </c>
      <c r="F16" s="124"/>
      <c r="G16" s="122">
        <v>1273431</v>
      </c>
      <c r="H16" s="124"/>
    </row>
    <row r="17" spans="1:8" ht="25.5" customHeight="1">
      <c r="A17" s="59" t="s">
        <v>117</v>
      </c>
      <c r="B17" s="132" t="s">
        <v>118</v>
      </c>
      <c r="C17" s="133"/>
      <c r="D17" s="133"/>
      <c r="E17" s="134"/>
      <c r="F17" s="132" t="s">
        <v>119</v>
      </c>
      <c r="G17" s="133"/>
      <c r="H17" s="134"/>
    </row>
    <row r="18" spans="1:8" ht="30" customHeight="1">
      <c r="A18" s="141" t="s">
        <v>120</v>
      </c>
      <c r="B18" s="135" t="s">
        <v>268</v>
      </c>
      <c r="C18" s="136"/>
      <c r="D18" s="136"/>
      <c r="E18" s="137"/>
      <c r="F18" s="138">
        <v>50000</v>
      </c>
      <c r="G18" s="139"/>
      <c r="H18" s="140"/>
    </row>
    <row r="19" spans="1:8" ht="30" customHeight="1">
      <c r="A19" s="142"/>
      <c r="B19" s="135" t="s">
        <v>269</v>
      </c>
      <c r="C19" s="136"/>
      <c r="D19" s="136"/>
      <c r="E19" s="137"/>
      <c r="F19" s="138">
        <v>300000</v>
      </c>
      <c r="G19" s="139"/>
      <c r="H19" s="140"/>
    </row>
    <row r="20" spans="1:8" ht="30" customHeight="1">
      <c r="A20" s="142"/>
      <c r="B20" s="135" t="s">
        <v>270</v>
      </c>
      <c r="C20" s="136"/>
      <c r="D20" s="136"/>
      <c r="E20" s="137"/>
      <c r="F20" s="138">
        <v>930000</v>
      </c>
      <c r="G20" s="139"/>
      <c r="H20" s="140"/>
    </row>
    <row r="21" spans="1:8" ht="30" customHeight="1">
      <c r="A21" s="142"/>
      <c r="B21" s="135" t="s">
        <v>271</v>
      </c>
      <c r="C21" s="136"/>
      <c r="D21" s="136"/>
      <c r="E21" s="137"/>
      <c r="F21" s="138">
        <v>100000</v>
      </c>
      <c r="G21" s="139"/>
      <c r="H21" s="140"/>
    </row>
    <row r="22" spans="1:8" ht="30" customHeight="1">
      <c r="A22" s="142"/>
      <c r="B22" s="135" t="s">
        <v>272</v>
      </c>
      <c r="C22" s="136"/>
      <c r="D22" s="136"/>
      <c r="E22" s="137"/>
      <c r="F22" s="138">
        <v>400000</v>
      </c>
      <c r="G22" s="139"/>
      <c r="H22" s="140"/>
    </row>
    <row r="23" spans="1:8" ht="30" customHeight="1">
      <c r="A23" s="142"/>
      <c r="B23" s="135" t="s">
        <v>273</v>
      </c>
      <c r="C23" s="136"/>
      <c r="D23" s="136"/>
      <c r="E23" s="137"/>
      <c r="F23" s="138">
        <v>100000</v>
      </c>
      <c r="G23" s="139"/>
      <c r="H23" s="140"/>
    </row>
    <row r="24" spans="1:8" ht="30" customHeight="1">
      <c r="A24" s="142"/>
      <c r="B24" s="135" t="s">
        <v>274</v>
      </c>
      <c r="C24" s="136"/>
      <c r="D24" s="136"/>
      <c r="E24" s="137"/>
      <c r="F24" s="138">
        <v>50000</v>
      </c>
      <c r="G24" s="139"/>
      <c r="H24" s="140"/>
    </row>
    <row r="25" spans="1:8" ht="30" customHeight="1">
      <c r="A25" s="143"/>
      <c r="B25" s="135" t="s">
        <v>275</v>
      </c>
      <c r="C25" s="136"/>
      <c r="D25" s="136"/>
      <c r="E25" s="137"/>
      <c r="F25" s="138">
        <v>70000</v>
      </c>
      <c r="G25" s="139"/>
      <c r="H25" s="140"/>
    </row>
    <row r="26" spans="1:8" ht="45.75" customHeight="1">
      <c r="A26" s="58" t="s">
        <v>121</v>
      </c>
      <c r="B26" s="129" t="s">
        <v>265</v>
      </c>
      <c r="C26" s="130"/>
      <c r="D26" s="130"/>
      <c r="E26" s="130"/>
      <c r="F26" s="130"/>
      <c r="G26" s="130"/>
      <c r="H26" s="131"/>
    </row>
    <row r="27" spans="1:8" ht="100.5" customHeight="1">
      <c r="A27" s="58" t="s">
        <v>122</v>
      </c>
      <c r="B27" s="129" t="s">
        <v>266</v>
      </c>
      <c r="C27" s="130"/>
      <c r="D27" s="130"/>
      <c r="E27" s="130"/>
      <c r="F27" s="130"/>
      <c r="G27" s="130"/>
      <c r="H27" s="131"/>
    </row>
    <row r="28" spans="1:8" ht="105.75" customHeight="1">
      <c r="A28" s="58" t="s">
        <v>123</v>
      </c>
      <c r="B28" s="129" t="s">
        <v>267</v>
      </c>
      <c r="C28" s="130"/>
      <c r="D28" s="130"/>
      <c r="E28" s="130"/>
      <c r="F28" s="130"/>
      <c r="G28" s="130"/>
      <c r="H28" s="131"/>
    </row>
    <row r="29" spans="1:8" ht="34.5" customHeight="1">
      <c r="A29" s="132" t="s">
        <v>124</v>
      </c>
      <c r="B29" s="133"/>
      <c r="C29" s="133"/>
      <c r="D29" s="133"/>
      <c r="E29" s="133"/>
      <c r="F29" s="133"/>
      <c r="G29" s="133"/>
      <c r="H29" s="134"/>
    </row>
    <row r="30" spans="1:12" ht="34.5" customHeight="1">
      <c r="A30" s="60" t="s">
        <v>125</v>
      </c>
      <c r="B30" s="132" t="s">
        <v>126</v>
      </c>
      <c r="C30" s="133"/>
      <c r="D30" s="134"/>
      <c r="E30" s="132" t="s">
        <v>127</v>
      </c>
      <c r="F30" s="133"/>
      <c r="G30" s="133"/>
      <c r="H30" s="134"/>
      <c r="L30" s="67"/>
    </row>
    <row r="31" spans="1:8" ht="30" customHeight="1">
      <c r="A31" s="116" t="s">
        <v>128</v>
      </c>
      <c r="B31" s="122" t="s">
        <v>276</v>
      </c>
      <c r="C31" s="123"/>
      <c r="D31" s="124"/>
      <c r="E31" s="122" t="s">
        <v>277</v>
      </c>
      <c r="F31" s="123"/>
      <c r="G31" s="123"/>
      <c r="H31" s="124"/>
    </row>
    <row r="32" spans="1:8" ht="30" customHeight="1">
      <c r="A32" s="117"/>
      <c r="B32" s="122" t="s">
        <v>279</v>
      </c>
      <c r="C32" s="123"/>
      <c r="D32" s="124"/>
      <c r="E32" s="122" t="s">
        <v>278</v>
      </c>
      <c r="F32" s="123"/>
      <c r="G32" s="123"/>
      <c r="H32" s="124"/>
    </row>
    <row r="33" spans="1:8" ht="30" customHeight="1">
      <c r="A33" s="118"/>
      <c r="B33" s="122" t="s">
        <v>280</v>
      </c>
      <c r="C33" s="123"/>
      <c r="D33" s="124"/>
      <c r="E33" s="128">
        <v>1</v>
      </c>
      <c r="F33" s="123"/>
      <c r="G33" s="123"/>
      <c r="H33" s="124"/>
    </row>
    <row r="34" spans="1:8" ht="30" customHeight="1">
      <c r="A34" s="125" t="s">
        <v>129</v>
      </c>
      <c r="B34" s="122" t="s">
        <v>284</v>
      </c>
      <c r="C34" s="123"/>
      <c r="D34" s="124"/>
      <c r="E34" s="122" t="s">
        <v>281</v>
      </c>
      <c r="F34" s="123"/>
      <c r="G34" s="123"/>
      <c r="H34" s="124"/>
    </row>
    <row r="35" spans="1:8" ht="30" customHeight="1">
      <c r="A35" s="126"/>
      <c r="B35" s="122" t="s">
        <v>285</v>
      </c>
      <c r="C35" s="123"/>
      <c r="D35" s="124"/>
      <c r="E35" s="122" t="s">
        <v>282</v>
      </c>
      <c r="F35" s="123"/>
      <c r="G35" s="123"/>
      <c r="H35" s="124"/>
    </row>
    <row r="36" spans="1:8" ht="30" customHeight="1">
      <c r="A36" s="127"/>
      <c r="B36" s="122" t="s">
        <v>286</v>
      </c>
      <c r="C36" s="123"/>
      <c r="D36" s="124"/>
      <c r="E36" s="122" t="s">
        <v>283</v>
      </c>
      <c r="F36" s="123"/>
      <c r="G36" s="123"/>
      <c r="H36" s="124"/>
    </row>
    <row r="37" spans="1:8" ht="30" customHeight="1">
      <c r="A37" s="125" t="s">
        <v>130</v>
      </c>
      <c r="B37" s="122" t="s">
        <v>290</v>
      </c>
      <c r="C37" s="123"/>
      <c r="D37" s="124"/>
      <c r="E37" s="128">
        <v>1</v>
      </c>
      <c r="F37" s="123"/>
      <c r="G37" s="123"/>
      <c r="H37" s="124"/>
    </row>
    <row r="38" spans="1:8" ht="30" customHeight="1">
      <c r="A38" s="126"/>
      <c r="B38" s="122" t="s">
        <v>291</v>
      </c>
      <c r="C38" s="123"/>
      <c r="D38" s="124"/>
      <c r="E38" s="128">
        <v>1</v>
      </c>
      <c r="F38" s="123"/>
      <c r="G38" s="123"/>
      <c r="H38" s="124"/>
    </row>
    <row r="39" spans="1:8" ht="30" customHeight="1">
      <c r="A39" s="127"/>
      <c r="B39" s="122" t="s">
        <v>293</v>
      </c>
      <c r="C39" s="123"/>
      <c r="D39" s="124"/>
      <c r="E39" s="128">
        <v>1</v>
      </c>
      <c r="F39" s="123"/>
      <c r="G39" s="123"/>
      <c r="H39" s="124"/>
    </row>
    <row r="40" spans="1:8" ht="30" customHeight="1">
      <c r="A40" s="116" t="s">
        <v>131</v>
      </c>
      <c r="B40" s="119" t="s">
        <v>292</v>
      </c>
      <c r="C40" s="120"/>
      <c r="D40" s="121"/>
      <c r="E40" s="122" t="s">
        <v>287</v>
      </c>
      <c r="F40" s="123"/>
      <c r="G40" s="123"/>
      <c r="H40" s="124"/>
    </row>
    <row r="41" spans="1:8" ht="30" customHeight="1">
      <c r="A41" s="117"/>
      <c r="B41" s="122" t="s">
        <v>294</v>
      </c>
      <c r="C41" s="123"/>
      <c r="D41" s="124"/>
      <c r="E41" s="122" t="s">
        <v>288</v>
      </c>
      <c r="F41" s="123"/>
      <c r="G41" s="123"/>
      <c r="H41" s="124"/>
    </row>
    <row r="42" spans="1:8" ht="30" customHeight="1">
      <c r="A42" s="118"/>
      <c r="B42" s="122" t="s">
        <v>295</v>
      </c>
      <c r="C42" s="123"/>
      <c r="D42" s="124"/>
      <c r="E42" s="122" t="s">
        <v>289</v>
      </c>
      <c r="F42" s="123"/>
      <c r="G42" s="123"/>
      <c r="H42" s="124"/>
    </row>
    <row r="43" spans="1:8" ht="30" customHeight="1">
      <c r="A43" s="58" t="s">
        <v>132</v>
      </c>
      <c r="B43" s="112" t="s">
        <v>117</v>
      </c>
      <c r="C43" s="113"/>
      <c r="D43" s="113"/>
      <c r="E43" s="113"/>
      <c r="F43" s="113"/>
      <c r="G43" s="113"/>
      <c r="H43" s="114"/>
    </row>
    <row r="44" spans="1:8" ht="25.5" customHeight="1">
      <c r="A44" s="115"/>
      <c r="B44" s="115"/>
      <c r="C44" s="115"/>
      <c r="D44" s="115"/>
      <c r="E44" s="115"/>
      <c r="F44" s="115"/>
      <c r="G44" s="115"/>
      <c r="H44" s="115"/>
    </row>
  </sheetData>
  <sheetProtection/>
  <mergeCells count="80">
    <mergeCell ref="F20:H20"/>
    <mergeCell ref="F21:H21"/>
    <mergeCell ref="F24:H24"/>
    <mergeCell ref="F22:H22"/>
    <mergeCell ref="F23:H23"/>
    <mergeCell ref="A1:H1"/>
    <mergeCell ref="A2:H2"/>
    <mergeCell ref="A3:H3"/>
    <mergeCell ref="B4:H4"/>
    <mergeCell ref="A5:A6"/>
    <mergeCell ref="B5:H5"/>
    <mergeCell ref="F18:H18"/>
    <mergeCell ref="B6:H6"/>
    <mergeCell ref="F19:H19"/>
    <mergeCell ref="B7:H7"/>
    <mergeCell ref="B8:C8"/>
    <mergeCell ref="D8:E8"/>
    <mergeCell ref="F8:H8"/>
    <mergeCell ref="B9:H9"/>
    <mergeCell ref="B10:H10"/>
    <mergeCell ref="A16:B16"/>
    <mergeCell ref="A11:A12"/>
    <mergeCell ref="B11:H12"/>
    <mergeCell ref="A13:A14"/>
    <mergeCell ref="B13:H14"/>
    <mergeCell ref="A15:B15"/>
    <mergeCell ref="C15:D15"/>
    <mergeCell ref="E15:F15"/>
    <mergeCell ref="G15:H15"/>
    <mergeCell ref="C16:D16"/>
    <mergeCell ref="E16:F16"/>
    <mergeCell ref="G16:H16"/>
    <mergeCell ref="B17:E17"/>
    <mergeCell ref="F17:H17"/>
    <mergeCell ref="A18:A25"/>
    <mergeCell ref="B18:E18"/>
    <mergeCell ref="B19:E19"/>
    <mergeCell ref="B25:E25"/>
    <mergeCell ref="B20:E20"/>
    <mergeCell ref="B21:E21"/>
    <mergeCell ref="B24:E24"/>
    <mergeCell ref="B22:E22"/>
    <mergeCell ref="B23:E23"/>
    <mergeCell ref="B26:H26"/>
    <mergeCell ref="B27:H27"/>
    <mergeCell ref="F25:H25"/>
    <mergeCell ref="B28:H28"/>
    <mergeCell ref="A29:H29"/>
    <mergeCell ref="B30:D30"/>
    <mergeCell ref="E30:H30"/>
    <mergeCell ref="A31:A33"/>
    <mergeCell ref="B31:D31"/>
    <mergeCell ref="E31:H31"/>
    <mergeCell ref="B32:D32"/>
    <mergeCell ref="E32:H32"/>
    <mergeCell ref="B33:D33"/>
    <mergeCell ref="E33:H33"/>
    <mergeCell ref="A34:A36"/>
    <mergeCell ref="B34:D34"/>
    <mergeCell ref="E34:H34"/>
    <mergeCell ref="B35:D35"/>
    <mergeCell ref="E35:H35"/>
    <mergeCell ref="B36:D36"/>
    <mergeCell ref="E36:H36"/>
    <mergeCell ref="A37:A39"/>
    <mergeCell ref="B37:D37"/>
    <mergeCell ref="E37:H37"/>
    <mergeCell ref="B38:D38"/>
    <mergeCell ref="E38:H38"/>
    <mergeCell ref="B39:D39"/>
    <mergeCell ref="E39:H39"/>
    <mergeCell ref="B43:H43"/>
    <mergeCell ref="A44:H44"/>
    <mergeCell ref="A40:A42"/>
    <mergeCell ref="B40:D40"/>
    <mergeCell ref="E40:H40"/>
    <mergeCell ref="B41:D41"/>
    <mergeCell ref="E41:H41"/>
    <mergeCell ref="B42:D42"/>
    <mergeCell ref="E42:H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4" sqref="A4"/>
    </sheetView>
  </sheetViews>
  <sheetFormatPr defaultColWidth="9.00390625" defaultRowHeight="14.25"/>
  <cols>
    <col min="1" max="1" width="111.625" style="0" customWidth="1"/>
    <col min="2" max="2" width="9.00390625" style="52" customWidth="1"/>
  </cols>
  <sheetData>
    <row r="1" ht="21" customHeight="1">
      <c r="A1" s="51" t="s">
        <v>77</v>
      </c>
    </row>
    <row r="2" ht="21" customHeight="1">
      <c r="A2" s="53"/>
    </row>
    <row r="3" ht="21" customHeight="1">
      <c r="A3" s="53"/>
    </row>
    <row r="4" ht="21" customHeight="1">
      <c r="A4" s="54" t="s">
        <v>86</v>
      </c>
    </row>
    <row r="5" ht="21" customHeight="1">
      <c r="A5" s="55" t="s">
        <v>87</v>
      </c>
    </row>
    <row r="6" ht="21" customHeight="1">
      <c r="A6" s="55" t="s">
        <v>88</v>
      </c>
    </row>
    <row r="7" ht="21" customHeight="1">
      <c r="A7" s="55" t="s">
        <v>89</v>
      </c>
    </row>
    <row r="8" ht="21" customHeight="1">
      <c r="A8" s="55" t="s">
        <v>90</v>
      </c>
    </row>
    <row r="9" ht="21" customHeight="1">
      <c r="A9" s="55" t="s">
        <v>91</v>
      </c>
    </row>
    <row r="10" ht="21" customHeight="1">
      <c r="A10" s="55" t="s">
        <v>92</v>
      </c>
    </row>
    <row r="11" ht="21" customHeight="1">
      <c r="A11" s="55" t="s">
        <v>93</v>
      </c>
    </row>
    <row r="12" ht="21" customHeight="1">
      <c r="A12" s="55" t="s">
        <v>94</v>
      </c>
    </row>
    <row r="13" ht="21" customHeight="1">
      <c r="A13" s="55" t="s">
        <v>95</v>
      </c>
    </row>
    <row r="14" ht="21" customHeight="1">
      <c r="A14" s="55" t="s">
        <v>96</v>
      </c>
    </row>
    <row r="15" ht="21" customHeight="1">
      <c r="A15" s="55" t="s">
        <v>97</v>
      </c>
    </row>
    <row r="16" ht="21" customHeight="1">
      <c r="A16" s="55" t="s">
        <v>98</v>
      </c>
    </row>
    <row r="17" ht="21" customHeight="1">
      <c r="A17" s="55" t="s">
        <v>99</v>
      </c>
    </row>
    <row r="18" ht="21" customHeight="1">
      <c r="A18" s="55" t="s">
        <v>133</v>
      </c>
    </row>
    <row r="19" ht="21" customHeight="1">
      <c r="A19" s="56"/>
    </row>
    <row r="20" ht="21" customHeight="1">
      <c r="A20" s="55"/>
    </row>
    <row r="21" ht="21" customHeight="1">
      <c r="A21" s="55"/>
    </row>
    <row r="22" ht="21" customHeight="1">
      <c r="A22" s="55"/>
    </row>
    <row r="23" ht="21" customHeight="1">
      <c r="A23" s="55"/>
    </row>
    <row r="24" ht="21" customHeight="1">
      <c r="A24" s="55"/>
    </row>
    <row r="25" ht="21" customHeight="1">
      <c r="A25" s="55"/>
    </row>
    <row r="26" ht="21" customHeight="1">
      <c r="A26" s="55"/>
    </row>
    <row r="27" ht="21" customHeight="1">
      <c r="A27" s="55"/>
    </row>
    <row r="28" ht="18.75">
      <c r="A28" s="55"/>
    </row>
    <row r="29" ht="18.75">
      <c r="A29" s="55"/>
    </row>
    <row r="30" ht="18.75">
      <c r="A30" s="55"/>
    </row>
    <row r="31" ht="18.75">
      <c r="A31" s="55"/>
    </row>
    <row r="32" ht="18.75">
      <c r="A32" s="55"/>
    </row>
    <row r="33" ht="18.75">
      <c r="A33" s="55"/>
    </row>
    <row r="34" ht="18.75">
      <c r="A34" s="55"/>
    </row>
    <row r="35" ht="18.75">
      <c r="A35" s="55"/>
    </row>
    <row r="36" ht="18.75">
      <c r="A36" s="55"/>
    </row>
    <row r="37" ht="18.75">
      <c r="A37" s="55"/>
    </row>
    <row r="38" ht="18.75">
      <c r="A38" s="55"/>
    </row>
    <row r="39" ht="18.75">
      <c r="A39" s="55"/>
    </row>
    <row r="40" ht="18.75">
      <c r="A40" s="55"/>
    </row>
    <row r="41" ht="18.75">
      <c r="A41" s="55"/>
    </row>
    <row r="42" ht="18.75">
      <c r="A42" s="55"/>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PageLayoutView="0" workbookViewId="0" topLeftCell="A1">
      <selection activeCell="C8" sqref="C8"/>
    </sheetView>
  </sheetViews>
  <sheetFormatPr defaultColWidth="9.00390625" defaultRowHeight="14.25"/>
  <cols>
    <col min="1" max="1" width="121.375" style="0" customWidth="1"/>
    <col min="13" max="13" width="13.25390625" style="0" customWidth="1"/>
  </cols>
  <sheetData>
    <row r="1" spans="1:13" ht="24" customHeight="1">
      <c r="A1" s="68" t="s">
        <v>298</v>
      </c>
      <c r="B1" s="26"/>
      <c r="C1" s="26"/>
      <c r="D1" s="26"/>
      <c r="E1" s="26"/>
      <c r="F1" s="26"/>
      <c r="G1" s="26"/>
      <c r="H1" s="26"/>
      <c r="I1" s="26"/>
      <c r="J1" s="26"/>
      <c r="K1" s="26"/>
      <c r="L1" s="26"/>
      <c r="M1" s="26"/>
    </row>
    <row r="2" ht="24" customHeight="1"/>
    <row r="3" spans="1:13" ht="37.5" customHeight="1">
      <c r="A3" s="74" t="s">
        <v>299</v>
      </c>
      <c r="B3" s="28"/>
      <c r="C3" s="28"/>
      <c r="D3" s="28"/>
      <c r="E3" s="28"/>
      <c r="F3" s="28"/>
      <c r="G3" s="28"/>
      <c r="H3" s="28"/>
      <c r="I3" s="28"/>
      <c r="J3" s="28"/>
      <c r="K3" s="28"/>
      <c r="L3" s="28"/>
      <c r="M3" s="28"/>
    </row>
    <row r="4" spans="1:13" ht="24" customHeight="1">
      <c r="A4" s="75"/>
      <c r="B4" s="28"/>
      <c r="C4" s="28"/>
      <c r="D4" s="28"/>
      <c r="E4" s="28"/>
      <c r="F4" s="28"/>
      <c r="G4" s="28"/>
      <c r="H4" s="28"/>
      <c r="I4" s="28"/>
      <c r="J4" s="28"/>
      <c r="K4" s="28"/>
      <c r="L4" s="28"/>
      <c r="M4" s="28"/>
    </row>
    <row r="5" spans="1:13" ht="24" customHeight="1">
      <c r="A5" s="75"/>
      <c r="B5" s="28"/>
      <c r="C5" s="28"/>
      <c r="D5" s="28"/>
      <c r="E5" s="28"/>
      <c r="F5" s="28"/>
      <c r="G5" s="28"/>
      <c r="H5" s="28"/>
      <c r="I5" s="28"/>
      <c r="J5" s="28"/>
      <c r="K5" s="28"/>
      <c r="L5" s="28"/>
      <c r="M5" s="28"/>
    </row>
    <row r="6" spans="1:13" ht="24" customHeight="1">
      <c r="A6" s="75"/>
      <c r="B6" s="28"/>
      <c r="C6" s="28"/>
      <c r="D6" s="28"/>
      <c r="E6" s="28"/>
      <c r="F6" s="28"/>
      <c r="G6" s="28"/>
      <c r="H6" s="28"/>
      <c r="I6" s="28"/>
      <c r="J6" s="28"/>
      <c r="K6" s="28"/>
      <c r="L6" s="28"/>
      <c r="M6" s="28"/>
    </row>
    <row r="7" ht="24" customHeight="1">
      <c r="A7" s="75"/>
    </row>
    <row r="8" spans="1:13" ht="24" customHeight="1">
      <c r="A8" s="75"/>
      <c r="B8" s="28"/>
      <c r="C8" s="28"/>
      <c r="D8" s="28"/>
      <c r="E8" s="28"/>
      <c r="F8" s="28"/>
      <c r="G8" s="28"/>
      <c r="H8" s="28"/>
      <c r="I8" s="28"/>
      <c r="J8" s="28"/>
      <c r="K8" s="28"/>
      <c r="L8" s="28"/>
      <c r="M8" s="28"/>
    </row>
    <row r="9" spans="1:13" ht="24" customHeight="1">
      <c r="A9" s="75"/>
      <c r="B9" s="28"/>
      <c r="C9" s="28"/>
      <c r="D9" s="28"/>
      <c r="E9" s="28"/>
      <c r="F9" s="28"/>
      <c r="G9" s="28"/>
      <c r="H9" s="28"/>
      <c r="I9" s="28"/>
      <c r="J9" s="28"/>
      <c r="K9" s="28"/>
      <c r="L9" s="28"/>
      <c r="M9" s="28"/>
    </row>
    <row r="10" spans="1:13" ht="24" customHeight="1">
      <c r="A10" s="75"/>
      <c r="B10" s="28"/>
      <c r="C10" s="28"/>
      <c r="D10" s="28"/>
      <c r="E10" s="28"/>
      <c r="F10" s="28"/>
      <c r="G10" s="28"/>
      <c r="H10" s="28"/>
      <c r="I10" s="28"/>
      <c r="J10" s="28"/>
      <c r="K10" s="28"/>
      <c r="L10" s="28"/>
      <c r="M10" s="28"/>
    </row>
    <row r="11" spans="1:13" ht="24" customHeight="1">
      <c r="A11" s="75"/>
      <c r="B11" s="28"/>
      <c r="C11" s="28"/>
      <c r="D11" s="28"/>
      <c r="E11" s="28"/>
      <c r="F11" s="28"/>
      <c r="G11" s="28"/>
      <c r="H11" s="28"/>
      <c r="I11" s="28"/>
      <c r="J11" s="28"/>
      <c r="K11" s="28"/>
      <c r="L11" s="28"/>
      <c r="M11" s="28"/>
    </row>
    <row r="12" spans="1:13" ht="24" customHeight="1">
      <c r="A12" s="75"/>
      <c r="B12" s="28"/>
      <c r="C12" s="28"/>
      <c r="D12" s="28"/>
      <c r="E12" s="28"/>
      <c r="F12" s="28"/>
      <c r="G12" s="28"/>
      <c r="H12" s="28"/>
      <c r="I12" s="28"/>
      <c r="J12" s="28"/>
      <c r="K12" s="28"/>
      <c r="L12" s="28"/>
      <c r="M12" s="28"/>
    </row>
    <row r="13" spans="1:13" ht="24" customHeight="1">
      <c r="A13" s="75"/>
      <c r="B13" s="28"/>
      <c r="C13" s="28"/>
      <c r="D13" s="28"/>
      <c r="E13" s="28"/>
      <c r="F13" s="28"/>
      <c r="G13" s="28"/>
      <c r="H13" s="28"/>
      <c r="I13" s="28"/>
      <c r="J13" s="28"/>
      <c r="K13" s="28"/>
      <c r="L13" s="28"/>
      <c r="M13" s="28"/>
    </row>
    <row r="14" spans="1:13" ht="24" customHeight="1">
      <c r="A14" s="75"/>
      <c r="B14" s="28"/>
      <c r="C14" s="28"/>
      <c r="D14" s="28"/>
      <c r="E14" s="28"/>
      <c r="F14" s="28"/>
      <c r="G14" s="28"/>
      <c r="H14" s="28"/>
      <c r="I14" s="28"/>
      <c r="J14" s="28"/>
      <c r="K14" s="28"/>
      <c r="L14" s="28"/>
      <c r="M14" s="28"/>
    </row>
    <row r="15" spans="1:13" ht="24" customHeight="1">
      <c r="A15" s="75"/>
      <c r="B15" s="28"/>
      <c r="C15" s="28"/>
      <c r="D15" s="28"/>
      <c r="E15" s="28"/>
      <c r="F15" s="28"/>
      <c r="G15" s="28"/>
      <c r="H15" s="28"/>
      <c r="I15" s="28"/>
      <c r="J15" s="28"/>
      <c r="K15" s="28"/>
      <c r="L15" s="28"/>
      <c r="M15" s="28"/>
    </row>
    <row r="16" spans="1:13" ht="24" customHeight="1">
      <c r="A16" s="75"/>
      <c r="B16" s="28"/>
      <c r="C16" s="28"/>
      <c r="D16" s="28"/>
      <c r="E16" s="28"/>
      <c r="F16" s="28"/>
      <c r="G16" s="28"/>
      <c r="H16" s="28"/>
      <c r="I16" s="28"/>
      <c r="J16" s="28"/>
      <c r="K16" s="28"/>
      <c r="L16" s="28"/>
      <c r="M16" s="28"/>
    </row>
    <row r="17" spans="1:13" ht="24" customHeight="1">
      <c r="A17" s="75"/>
      <c r="B17" s="28"/>
      <c r="C17" s="28"/>
      <c r="D17" s="28"/>
      <c r="E17" s="28"/>
      <c r="F17" s="28"/>
      <c r="G17" s="28"/>
      <c r="H17" s="28"/>
      <c r="I17" s="28"/>
      <c r="J17" s="28"/>
      <c r="K17" s="28"/>
      <c r="L17" s="28"/>
      <c r="M17" s="28"/>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6" t="s">
        <v>296</v>
      </c>
      <c r="B1" s="26"/>
      <c r="C1" s="26"/>
      <c r="D1" s="26"/>
      <c r="E1" s="26"/>
      <c r="F1" s="26"/>
      <c r="G1" s="26"/>
      <c r="H1" s="26"/>
      <c r="I1" s="26"/>
      <c r="J1" s="26"/>
      <c r="K1" s="26"/>
      <c r="L1" s="26"/>
      <c r="M1" s="26"/>
    </row>
    <row r="2" ht="24" customHeight="1"/>
    <row r="3" spans="1:13" ht="37.5" customHeight="1">
      <c r="A3" s="76" t="s">
        <v>305</v>
      </c>
      <c r="B3" s="28"/>
      <c r="C3" s="28"/>
      <c r="D3" s="28"/>
      <c r="E3" s="28"/>
      <c r="F3" s="28"/>
      <c r="G3" s="28"/>
      <c r="H3" s="28"/>
      <c r="I3" s="28"/>
      <c r="J3" s="28"/>
      <c r="K3" s="28"/>
      <c r="L3" s="28"/>
      <c r="M3" s="28"/>
    </row>
    <row r="4" spans="1:13" ht="24" customHeight="1">
      <c r="A4" s="75"/>
      <c r="B4" s="28"/>
      <c r="C4" s="28"/>
      <c r="D4" s="28"/>
      <c r="E4" s="28"/>
      <c r="F4" s="28"/>
      <c r="G4" s="28"/>
      <c r="H4" s="28"/>
      <c r="I4" s="28"/>
      <c r="J4" s="28"/>
      <c r="K4" s="28"/>
      <c r="L4" s="28"/>
      <c r="M4" s="28"/>
    </row>
    <row r="5" spans="1:13" ht="24" customHeight="1">
      <c r="A5" s="75"/>
      <c r="B5" s="28"/>
      <c r="C5" s="28"/>
      <c r="D5" s="28"/>
      <c r="E5" s="28"/>
      <c r="F5" s="28"/>
      <c r="G5" s="28"/>
      <c r="H5" s="28"/>
      <c r="I5" s="28"/>
      <c r="J5" s="28"/>
      <c r="K5" s="28"/>
      <c r="L5" s="28"/>
      <c r="M5" s="28"/>
    </row>
    <row r="6" spans="1:13" ht="24" customHeight="1">
      <c r="A6" s="75"/>
      <c r="B6" s="28"/>
      <c r="C6" s="28"/>
      <c r="D6" s="28"/>
      <c r="E6" s="28"/>
      <c r="F6" s="28"/>
      <c r="G6" s="28"/>
      <c r="H6" s="28"/>
      <c r="I6" s="28"/>
      <c r="J6" s="28"/>
      <c r="K6" s="28"/>
      <c r="L6" s="28"/>
      <c r="M6" s="28"/>
    </row>
    <row r="7" ht="24" customHeight="1">
      <c r="A7" s="75"/>
    </row>
    <row r="8" spans="1:13" ht="24" customHeight="1">
      <c r="A8" s="75"/>
      <c r="B8" s="28"/>
      <c r="C8" s="28"/>
      <c r="D8" s="28"/>
      <c r="E8" s="28"/>
      <c r="F8" s="28"/>
      <c r="G8" s="28"/>
      <c r="H8" s="28"/>
      <c r="I8" s="28"/>
      <c r="J8" s="28"/>
      <c r="K8" s="28"/>
      <c r="L8" s="28"/>
      <c r="M8" s="28"/>
    </row>
    <row r="9" spans="1:13" ht="24" customHeight="1">
      <c r="A9" s="75"/>
      <c r="B9" s="28"/>
      <c r="C9" s="28"/>
      <c r="D9" s="28"/>
      <c r="E9" s="28"/>
      <c r="F9" s="28"/>
      <c r="G9" s="28"/>
      <c r="H9" s="28"/>
      <c r="I9" s="28"/>
      <c r="J9" s="28"/>
      <c r="K9" s="28"/>
      <c r="L9" s="28"/>
      <c r="M9" s="28"/>
    </row>
    <row r="10" spans="1:13" ht="24" customHeight="1">
      <c r="A10" s="75"/>
      <c r="B10" s="28"/>
      <c r="C10" s="28"/>
      <c r="D10" s="28"/>
      <c r="E10" s="28"/>
      <c r="F10" s="28"/>
      <c r="G10" s="28"/>
      <c r="H10" s="28"/>
      <c r="I10" s="28"/>
      <c r="J10" s="28"/>
      <c r="K10" s="28"/>
      <c r="L10" s="28"/>
      <c r="M10" s="28"/>
    </row>
    <row r="11" spans="1:13" ht="24" customHeight="1">
      <c r="A11" s="75"/>
      <c r="B11" s="28"/>
      <c r="C11" s="28"/>
      <c r="D11" s="28"/>
      <c r="E11" s="28"/>
      <c r="F11" s="28"/>
      <c r="G11" s="28"/>
      <c r="H11" s="28"/>
      <c r="I11" s="28"/>
      <c r="J11" s="28"/>
      <c r="K11" s="28"/>
      <c r="L11" s="28"/>
      <c r="M11" s="28"/>
    </row>
    <row r="12" spans="1:13" ht="24" customHeight="1">
      <c r="A12" s="75"/>
      <c r="B12" s="28"/>
      <c r="C12" s="28"/>
      <c r="D12" s="28"/>
      <c r="E12" s="28"/>
      <c r="F12" s="28"/>
      <c r="G12" s="28"/>
      <c r="H12" s="28"/>
      <c r="I12" s="28"/>
      <c r="J12" s="28"/>
      <c r="K12" s="28"/>
      <c r="L12" s="28"/>
      <c r="M12" s="28"/>
    </row>
    <row r="13" spans="1:13" ht="24" customHeight="1">
      <c r="A13" s="75"/>
      <c r="B13" s="28"/>
      <c r="C13" s="28"/>
      <c r="D13" s="28"/>
      <c r="E13" s="28"/>
      <c r="F13" s="28"/>
      <c r="G13" s="28"/>
      <c r="H13" s="28"/>
      <c r="I13" s="28"/>
      <c r="J13" s="28"/>
      <c r="K13" s="28"/>
      <c r="L13" s="28"/>
      <c r="M13" s="28"/>
    </row>
    <row r="14" spans="1:13" ht="24" customHeight="1">
      <c r="A14" s="75"/>
      <c r="B14" s="28"/>
      <c r="C14" s="28"/>
      <c r="D14" s="28"/>
      <c r="E14" s="28"/>
      <c r="F14" s="28"/>
      <c r="G14" s="28"/>
      <c r="H14" s="28"/>
      <c r="I14" s="28"/>
      <c r="J14" s="28"/>
      <c r="K14" s="28"/>
      <c r="L14" s="28"/>
      <c r="M14" s="28"/>
    </row>
    <row r="15" spans="1:13" ht="24" customHeight="1">
      <c r="A15" s="75"/>
      <c r="B15" s="28"/>
      <c r="C15" s="28"/>
      <c r="D15" s="28"/>
      <c r="E15" s="28"/>
      <c r="F15" s="28"/>
      <c r="G15" s="28"/>
      <c r="H15" s="28"/>
      <c r="I15" s="28"/>
      <c r="J15" s="28"/>
      <c r="K15" s="28"/>
      <c r="L15" s="28"/>
      <c r="M15" s="28"/>
    </row>
    <row r="16" spans="1:13" ht="24" customHeight="1">
      <c r="A16" s="75"/>
      <c r="B16" s="28"/>
      <c r="C16" s="28"/>
      <c r="D16" s="28"/>
      <c r="E16" s="28"/>
      <c r="F16" s="28"/>
      <c r="G16" s="28"/>
      <c r="H16" s="28"/>
      <c r="I16" s="28"/>
      <c r="J16" s="28"/>
      <c r="K16" s="28"/>
      <c r="L16" s="28"/>
      <c r="M16" s="28"/>
    </row>
    <row r="17" spans="1:13" ht="24" customHeight="1">
      <c r="A17" s="75"/>
      <c r="B17" s="28"/>
      <c r="C17" s="28"/>
      <c r="D17" s="28"/>
      <c r="E17" s="28"/>
      <c r="F17" s="28"/>
      <c r="G17" s="28"/>
      <c r="H17" s="28"/>
      <c r="I17" s="28"/>
      <c r="J17" s="28"/>
      <c r="K17" s="28"/>
      <c r="L17" s="28"/>
      <c r="M17" s="28"/>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6" t="s">
        <v>65</v>
      </c>
      <c r="B1" s="26"/>
      <c r="C1" s="26"/>
      <c r="D1" s="26"/>
      <c r="E1" s="26"/>
      <c r="F1" s="26"/>
      <c r="G1" s="26"/>
      <c r="H1" s="26"/>
      <c r="I1" s="26"/>
      <c r="J1" s="26"/>
      <c r="K1" s="26"/>
      <c r="L1" s="26"/>
      <c r="M1" s="26"/>
    </row>
    <row r="2" ht="24" customHeight="1"/>
    <row r="3" spans="1:13" ht="37.5" customHeight="1">
      <c r="A3" s="77" t="s">
        <v>134</v>
      </c>
      <c r="B3" s="28"/>
      <c r="C3" s="28"/>
      <c r="D3" s="28"/>
      <c r="E3" s="28"/>
      <c r="F3" s="28"/>
      <c r="G3" s="28"/>
      <c r="H3" s="28"/>
      <c r="I3" s="28"/>
      <c r="J3" s="28"/>
      <c r="K3" s="28"/>
      <c r="L3" s="28"/>
      <c r="M3" s="28"/>
    </row>
    <row r="4" spans="1:13" ht="24" customHeight="1">
      <c r="A4" s="75"/>
      <c r="B4" s="28"/>
      <c r="C4" s="28"/>
      <c r="D4" s="28"/>
      <c r="E4" s="28"/>
      <c r="F4" s="28"/>
      <c r="G4" s="28"/>
      <c r="H4" s="28"/>
      <c r="I4" s="28"/>
      <c r="J4" s="28"/>
      <c r="K4" s="28"/>
      <c r="L4" s="28"/>
      <c r="M4" s="28"/>
    </row>
    <row r="5" spans="1:13" ht="24" customHeight="1">
      <c r="A5" s="75"/>
      <c r="B5" s="28"/>
      <c r="C5" s="28"/>
      <c r="D5" s="28"/>
      <c r="E5" s="28"/>
      <c r="F5" s="28"/>
      <c r="G5" s="28"/>
      <c r="H5" s="28"/>
      <c r="I5" s="28"/>
      <c r="J5" s="28"/>
      <c r="K5" s="28"/>
      <c r="L5" s="28"/>
      <c r="M5" s="28"/>
    </row>
    <row r="6" spans="1:13" ht="24" customHeight="1">
      <c r="A6" s="75"/>
      <c r="B6" s="28"/>
      <c r="C6" s="28"/>
      <c r="D6" s="28"/>
      <c r="E6" s="28"/>
      <c r="F6" s="28"/>
      <c r="G6" s="28"/>
      <c r="H6" s="28"/>
      <c r="I6" s="28"/>
      <c r="J6" s="28"/>
      <c r="K6" s="28"/>
      <c r="L6" s="28"/>
      <c r="M6" s="28"/>
    </row>
    <row r="7" ht="24" customHeight="1">
      <c r="A7" s="75"/>
    </row>
    <row r="8" spans="1:13" ht="24" customHeight="1">
      <c r="A8" s="75"/>
      <c r="B8" s="28"/>
      <c r="C8" s="28"/>
      <c r="D8" s="28"/>
      <c r="E8" s="28"/>
      <c r="F8" s="28"/>
      <c r="G8" s="28"/>
      <c r="H8" s="28"/>
      <c r="I8" s="28"/>
      <c r="J8" s="28"/>
      <c r="K8" s="28"/>
      <c r="L8" s="28"/>
      <c r="M8" s="28"/>
    </row>
    <row r="9" spans="1:13" ht="24" customHeight="1">
      <c r="A9" s="75"/>
      <c r="B9" s="28"/>
      <c r="C9" s="28"/>
      <c r="D9" s="28"/>
      <c r="E9" s="28"/>
      <c r="F9" s="28"/>
      <c r="G9" s="28"/>
      <c r="H9" s="28"/>
      <c r="I9" s="28"/>
      <c r="J9" s="28"/>
      <c r="K9" s="28"/>
      <c r="L9" s="28"/>
      <c r="M9" s="28"/>
    </row>
    <row r="10" spans="1:13" ht="24" customHeight="1">
      <c r="A10" s="75"/>
      <c r="B10" s="28"/>
      <c r="C10" s="28"/>
      <c r="D10" s="28"/>
      <c r="E10" s="28"/>
      <c r="F10" s="28"/>
      <c r="G10" s="28"/>
      <c r="H10" s="28"/>
      <c r="I10" s="28"/>
      <c r="J10" s="28"/>
      <c r="K10" s="28"/>
      <c r="L10" s="28"/>
      <c r="M10" s="28"/>
    </row>
    <row r="11" spans="1:13" ht="24" customHeight="1">
      <c r="A11" s="75"/>
      <c r="B11" s="28"/>
      <c r="C11" s="28"/>
      <c r="D11" s="28"/>
      <c r="E11" s="28"/>
      <c r="F11" s="28"/>
      <c r="G11" s="28"/>
      <c r="H11" s="28"/>
      <c r="I11" s="28"/>
      <c r="J11" s="28"/>
      <c r="K11" s="28"/>
      <c r="L11" s="28"/>
      <c r="M11" s="28"/>
    </row>
    <row r="12" spans="1:13" ht="24" customHeight="1">
      <c r="A12" s="75"/>
      <c r="B12" s="28"/>
      <c r="C12" s="28"/>
      <c r="D12" s="28"/>
      <c r="E12" s="28"/>
      <c r="F12" s="28"/>
      <c r="G12" s="28"/>
      <c r="H12" s="28"/>
      <c r="I12" s="28"/>
      <c r="J12" s="28"/>
      <c r="K12" s="28"/>
      <c r="L12" s="28"/>
      <c r="M12" s="28"/>
    </row>
    <row r="13" spans="1:13" ht="24" customHeight="1">
      <c r="A13" s="75"/>
      <c r="B13" s="28"/>
      <c r="C13" s="28"/>
      <c r="D13" s="28"/>
      <c r="E13" s="28"/>
      <c r="F13" s="28"/>
      <c r="G13" s="28"/>
      <c r="H13" s="28"/>
      <c r="I13" s="28"/>
      <c r="J13" s="28"/>
      <c r="K13" s="28"/>
      <c r="L13" s="28"/>
      <c r="M13" s="28"/>
    </row>
    <row r="14" spans="1:13" ht="24" customHeight="1">
      <c r="A14" s="75"/>
      <c r="B14" s="28"/>
      <c r="C14" s="28"/>
      <c r="D14" s="28"/>
      <c r="E14" s="28"/>
      <c r="F14" s="28"/>
      <c r="G14" s="28"/>
      <c r="H14" s="28"/>
      <c r="I14" s="28"/>
      <c r="J14" s="28"/>
      <c r="K14" s="28"/>
      <c r="L14" s="28"/>
      <c r="M14" s="28"/>
    </row>
    <row r="15" spans="1:13" ht="24" customHeight="1">
      <c r="A15" s="75"/>
      <c r="B15" s="28"/>
      <c r="C15" s="28"/>
      <c r="D15" s="28"/>
      <c r="E15" s="28"/>
      <c r="F15" s="28"/>
      <c r="G15" s="28"/>
      <c r="H15" s="28"/>
      <c r="I15" s="28"/>
      <c r="J15" s="28"/>
      <c r="K15" s="28"/>
      <c r="L15" s="28"/>
      <c r="M15" s="28"/>
    </row>
    <row r="16" spans="1:13" ht="24" customHeight="1">
      <c r="A16" s="75"/>
      <c r="B16" s="28"/>
      <c r="C16" s="28"/>
      <c r="D16" s="28"/>
      <c r="E16" s="28"/>
      <c r="F16" s="28"/>
      <c r="G16" s="28"/>
      <c r="H16" s="28"/>
      <c r="I16" s="28"/>
      <c r="J16" s="28"/>
      <c r="K16" s="28"/>
      <c r="L16" s="28"/>
      <c r="M16" s="28"/>
    </row>
    <row r="17" spans="1:13" ht="24" customHeight="1">
      <c r="A17" s="75"/>
      <c r="B17" s="28"/>
      <c r="C17" s="28"/>
      <c r="D17" s="28"/>
      <c r="E17" s="28"/>
      <c r="F17" s="28"/>
      <c r="G17" s="28"/>
      <c r="H17" s="28"/>
      <c r="I17" s="28"/>
      <c r="J17" s="28"/>
      <c r="K17" s="28"/>
      <c r="L17" s="28"/>
      <c r="M17" s="28"/>
    </row>
  </sheetData>
  <sheetProtection/>
  <mergeCells count="1">
    <mergeCell ref="A3:A1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1">
      <selection activeCell="A3" sqref="A3"/>
    </sheetView>
  </sheetViews>
  <sheetFormatPr defaultColWidth="9.00390625" defaultRowHeight="14.25"/>
  <cols>
    <col min="1" max="1" width="121.375" style="0" customWidth="1"/>
    <col min="13" max="13" width="13.25390625" style="0" customWidth="1"/>
  </cols>
  <sheetData>
    <row r="1" spans="1:13" ht="24" customHeight="1">
      <c r="A1" s="26" t="s">
        <v>63</v>
      </c>
      <c r="B1" s="26"/>
      <c r="C1" s="26"/>
      <c r="D1" s="26"/>
      <c r="E1" s="26"/>
      <c r="F1" s="26"/>
      <c r="G1" s="26"/>
      <c r="H1" s="26"/>
      <c r="I1" s="26"/>
      <c r="J1" s="26"/>
      <c r="K1" s="26"/>
      <c r="L1" s="26"/>
      <c r="M1" s="26"/>
    </row>
    <row r="2" ht="24" customHeight="1"/>
    <row r="3" spans="1:13" ht="84" customHeight="1">
      <c r="A3" s="69" t="s">
        <v>304</v>
      </c>
      <c r="B3" s="28"/>
      <c r="C3" s="28"/>
      <c r="D3" s="28"/>
      <c r="E3" s="28"/>
      <c r="F3" s="28"/>
      <c r="G3" s="28"/>
      <c r="H3" s="28"/>
      <c r="I3" s="28"/>
      <c r="J3" s="28"/>
      <c r="K3" s="28"/>
      <c r="L3" s="28"/>
      <c r="M3" s="28"/>
    </row>
    <row r="4" spans="1:13" ht="48.75" customHeight="1">
      <c r="A4" s="28" t="s">
        <v>300</v>
      </c>
      <c r="B4" s="28"/>
      <c r="C4" s="28"/>
      <c r="D4" s="28"/>
      <c r="E4" s="28"/>
      <c r="F4" s="28"/>
      <c r="G4" s="28"/>
      <c r="H4" s="28"/>
      <c r="I4" s="28"/>
      <c r="J4" s="28"/>
      <c r="K4" s="28"/>
      <c r="L4" s="28"/>
      <c r="M4" s="28"/>
    </row>
    <row r="5" spans="1:13" ht="24" customHeight="1">
      <c r="A5" s="28" t="s">
        <v>301</v>
      </c>
      <c r="B5" s="28"/>
      <c r="C5" s="28"/>
      <c r="D5" s="28"/>
      <c r="E5" s="28"/>
      <c r="F5" s="28"/>
      <c r="G5" s="28"/>
      <c r="H5" s="28"/>
      <c r="I5" s="28"/>
      <c r="J5" s="28"/>
      <c r="K5" s="28"/>
      <c r="L5" s="28"/>
      <c r="M5" s="28"/>
    </row>
    <row r="6" spans="1:13" ht="24" customHeight="1">
      <c r="A6" s="28" t="s">
        <v>302</v>
      </c>
      <c r="B6" s="28"/>
      <c r="C6" s="28"/>
      <c r="D6" s="28"/>
      <c r="E6" s="28"/>
      <c r="F6" s="28"/>
      <c r="G6" s="28"/>
      <c r="H6" s="28"/>
      <c r="I6" s="28"/>
      <c r="J6" s="28"/>
      <c r="K6" s="28"/>
      <c r="L6" s="28"/>
      <c r="M6" s="28"/>
    </row>
    <row r="7" ht="24" customHeight="1">
      <c r="A7" s="28" t="s">
        <v>303</v>
      </c>
    </row>
    <row r="8" spans="1:13" ht="24" customHeight="1">
      <c r="A8" s="30"/>
      <c r="B8" s="28"/>
      <c r="C8" s="28"/>
      <c r="D8" s="28"/>
      <c r="E8" s="28"/>
      <c r="F8" s="28"/>
      <c r="G8" s="28"/>
      <c r="H8" s="28"/>
      <c r="I8" s="28"/>
      <c r="J8" s="28"/>
      <c r="K8" s="28"/>
      <c r="L8" s="28"/>
      <c r="M8" s="28"/>
    </row>
    <row r="9" spans="1:13" ht="24" customHeight="1">
      <c r="A9" s="30"/>
      <c r="B9" s="28"/>
      <c r="C9" s="28"/>
      <c r="D9" s="28"/>
      <c r="E9" s="28"/>
      <c r="F9" s="28"/>
      <c r="G9" s="28"/>
      <c r="H9" s="28"/>
      <c r="I9" s="28"/>
      <c r="J9" s="28"/>
      <c r="K9" s="28"/>
      <c r="L9" s="28"/>
      <c r="M9" s="28"/>
    </row>
    <row r="10" spans="1:13" ht="24" customHeight="1">
      <c r="A10" s="30"/>
      <c r="B10" s="28"/>
      <c r="C10" s="28"/>
      <c r="D10" s="28"/>
      <c r="E10" s="28"/>
      <c r="F10" s="28"/>
      <c r="G10" s="28"/>
      <c r="H10" s="28"/>
      <c r="I10" s="28"/>
      <c r="J10" s="28"/>
      <c r="K10" s="28"/>
      <c r="L10" s="28"/>
      <c r="M10" s="28"/>
    </row>
    <row r="11" spans="1:13" ht="24" customHeight="1">
      <c r="A11" s="30"/>
      <c r="B11" s="28"/>
      <c r="C11" s="28"/>
      <c r="D11" s="28"/>
      <c r="E11" s="28"/>
      <c r="F11" s="28"/>
      <c r="G11" s="28"/>
      <c r="H11" s="28"/>
      <c r="I11" s="28"/>
      <c r="J11" s="28"/>
      <c r="K11" s="28"/>
      <c r="L11" s="28"/>
      <c r="M11" s="28"/>
    </row>
    <row r="12" spans="1:13" ht="24" customHeight="1">
      <c r="A12" s="30"/>
      <c r="B12" s="28"/>
      <c r="C12" s="28"/>
      <c r="D12" s="28"/>
      <c r="E12" s="28"/>
      <c r="F12" s="28"/>
      <c r="G12" s="28"/>
      <c r="H12" s="28"/>
      <c r="I12" s="28"/>
      <c r="J12" s="28"/>
      <c r="K12" s="28"/>
      <c r="L12" s="28"/>
      <c r="M12" s="28"/>
    </row>
    <row r="13" spans="1:13" ht="24" customHeight="1">
      <c r="A13" s="30"/>
      <c r="B13" s="28"/>
      <c r="C13" s="28"/>
      <c r="D13" s="28"/>
      <c r="E13" s="28"/>
      <c r="F13" s="28"/>
      <c r="G13" s="28"/>
      <c r="H13" s="28"/>
      <c r="I13" s="28"/>
      <c r="J13" s="28"/>
      <c r="K13" s="28"/>
      <c r="L13" s="28"/>
      <c r="M13" s="28"/>
    </row>
    <row r="14" spans="1:13" ht="24" customHeight="1">
      <c r="A14" s="30"/>
      <c r="B14" s="28"/>
      <c r="C14" s="28"/>
      <c r="D14" s="28"/>
      <c r="E14" s="28"/>
      <c r="F14" s="28"/>
      <c r="G14" s="28"/>
      <c r="H14" s="28"/>
      <c r="I14" s="28"/>
      <c r="J14" s="28"/>
      <c r="K14" s="28"/>
      <c r="L14" s="28"/>
      <c r="M14" s="28"/>
    </row>
    <row r="15" spans="1:13" ht="24" customHeight="1">
      <c r="A15" s="30"/>
      <c r="B15" s="28"/>
      <c r="C15" s="28"/>
      <c r="D15" s="28"/>
      <c r="E15" s="28"/>
      <c r="F15" s="28"/>
      <c r="G15" s="28"/>
      <c r="H15" s="28"/>
      <c r="I15" s="28"/>
      <c r="J15" s="28"/>
      <c r="K15" s="28"/>
      <c r="L15" s="28"/>
      <c r="M15" s="28"/>
    </row>
    <row r="16" spans="1:13" ht="24" customHeight="1">
      <c r="A16" s="29"/>
      <c r="B16" s="28"/>
      <c r="C16" s="28"/>
      <c r="D16" s="28"/>
      <c r="E16" s="28"/>
      <c r="F16" s="28"/>
      <c r="G16" s="28"/>
      <c r="H16" s="28"/>
      <c r="I16" s="28"/>
      <c r="J16" s="28"/>
      <c r="K16" s="28"/>
      <c r="L16" s="28"/>
      <c r="M16" s="28"/>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21"/>
  <sheetViews>
    <sheetView zoomScalePageLayoutView="0" workbookViewId="0" topLeftCell="A4">
      <selection activeCell="G21" sqref="G21"/>
    </sheetView>
  </sheetViews>
  <sheetFormatPr defaultColWidth="8.00390625" defaultRowHeight="14.25"/>
  <cols>
    <col min="1" max="1" width="22.75390625" style="1" customWidth="1"/>
    <col min="2" max="2" width="16.875" style="1" bestFit="1" customWidth="1"/>
    <col min="3" max="3" width="28.625" style="1" customWidth="1"/>
    <col min="4" max="4" width="15.625" style="1" customWidth="1"/>
    <col min="5" max="6" width="16.875" style="1" bestFit="1" customWidth="1"/>
    <col min="7" max="7" width="15.625" style="1" customWidth="1"/>
    <col min="8" max="16384" width="8.00390625" style="1" customWidth="1"/>
  </cols>
  <sheetData>
    <row r="1" ht="18" customHeight="1">
      <c r="G1" s="10"/>
    </row>
    <row r="2" spans="1:256" ht="22.5" customHeight="1">
      <c r="A2" s="80" t="s">
        <v>78</v>
      </c>
      <c r="B2" s="81"/>
      <c r="C2" s="81"/>
      <c r="D2" s="81"/>
      <c r="E2" s="81"/>
      <c r="F2" s="81"/>
      <c r="G2" s="81"/>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2"/>
      <c r="B3" s="2"/>
      <c r="C3" s="2"/>
      <c r="D3" s="2"/>
      <c r="E3" s="2"/>
      <c r="F3" s="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93"/>
      <c r="B4" s="93"/>
      <c r="C4" s="93"/>
      <c r="D4" s="93"/>
      <c r="E4" s="93"/>
      <c r="F4" s="2"/>
      <c r="G4" s="10" t="s">
        <v>10</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7.5" customHeight="1">
      <c r="B5" s="2"/>
      <c r="C5" s="2"/>
      <c r="D5" s="2"/>
      <c r="E5" s="2"/>
      <c r="F5" s="2"/>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5" customFormat="1" ht="24" customHeight="1">
      <c r="A6" s="78" t="s">
        <v>0</v>
      </c>
      <c r="B6" s="79"/>
      <c r="C6" s="78" t="s">
        <v>1</v>
      </c>
      <c r="D6" s="78"/>
      <c r="E6" s="78"/>
      <c r="F6" s="78"/>
      <c r="G6" s="79"/>
    </row>
    <row r="7" spans="1:7" s="5" customFormat="1" ht="24" customHeight="1">
      <c r="A7" s="82" t="s">
        <v>2</v>
      </c>
      <c r="B7" s="82" t="s">
        <v>7</v>
      </c>
      <c r="C7" s="82" t="s">
        <v>6</v>
      </c>
      <c r="D7" s="85" t="s">
        <v>3</v>
      </c>
      <c r="E7" s="86"/>
      <c r="F7" s="86"/>
      <c r="G7" s="87"/>
    </row>
    <row r="8" spans="1:7" s="5" customFormat="1" ht="24" customHeight="1">
      <c r="A8" s="83"/>
      <c r="B8" s="83"/>
      <c r="C8" s="83"/>
      <c r="D8" s="88" t="s">
        <v>15</v>
      </c>
      <c r="E8" s="89" t="s">
        <v>11</v>
      </c>
      <c r="F8" s="90"/>
      <c r="G8" s="91" t="s">
        <v>12</v>
      </c>
    </row>
    <row r="9" spans="1:7" s="5" customFormat="1" ht="24" customHeight="1">
      <c r="A9" s="84"/>
      <c r="B9" s="84"/>
      <c r="C9" s="84"/>
      <c r="D9" s="88"/>
      <c r="E9" s="4" t="s">
        <v>13</v>
      </c>
      <c r="F9" s="4" t="s">
        <v>14</v>
      </c>
      <c r="G9" s="92"/>
    </row>
    <row r="10" spans="1:7" s="5" customFormat="1" ht="24" customHeight="1">
      <c r="A10" s="12" t="s">
        <v>184</v>
      </c>
      <c r="B10" s="27" t="s">
        <v>254</v>
      </c>
      <c r="C10" s="63" t="s">
        <v>192</v>
      </c>
      <c r="D10" s="27">
        <f>SUM(E10:G10)</f>
        <v>36610911</v>
      </c>
      <c r="E10" s="27">
        <f>570000+10400191</f>
        <v>10970191</v>
      </c>
      <c r="F10" s="27">
        <f>10797396+994780</f>
        <v>11792176</v>
      </c>
      <c r="G10" s="27">
        <v>13848544</v>
      </c>
    </row>
    <row r="11" spans="1:7" s="5" customFormat="1" ht="24" customHeight="1">
      <c r="A11" s="12" t="s">
        <v>185</v>
      </c>
      <c r="B11" s="27" t="s">
        <v>254</v>
      </c>
      <c r="C11" s="63" t="s">
        <v>193</v>
      </c>
      <c r="D11" s="27">
        <f>SUM(E11:G11)</f>
        <v>2697464</v>
      </c>
      <c r="E11" s="27">
        <v>2697464</v>
      </c>
      <c r="F11" s="27"/>
      <c r="G11" s="27"/>
    </row>
    <row r="12" spans="1:7" s="5" customFormat="1" ht="24" customHeight="1">
      <c r="A12" s="12" t="s">
        <v>186</v>
      </c>
      <c r="B12" s="27"/>
      <c r="C12" s="63" t="s">
        <v>194</v>
      </c>
      <c r="D12" s="27">
        <f>SUM(E12:G12)</f>
        <v>915211</v>
      </c>
      <c r="E12" s="27">
        <v>915211</v>
      </c>
      <c r="F12" s="27"/>
      <c r="G12" s="27"/>
    </row>
    <row r="13" spans="1:7" s="5" customFormat="1" ht="24" customHeight="1">
      <c r="A13" s="12" t="s">
        <v>187</v>
      </c>
      <c r="B13" s="27"/>
      <c r="C13" s="63" t="s">
        <v>195</v>
      </c>
      <c r="D13" s="27">
        <f>SUM(E13:G13)</f>
        <v>674366</v>
      </c>
      <c r="E13" s="27">
        <v>674366</v>
      </c>
      <c r="F13" s="27"/>
      <c r="G13" s="27"/>
    </row>
    <row r="14" spans="1:7" s="5" customFormat="1" ht="24" customHeight="1">
      <c r="A14" s="12" t="s">
        <v>188</v>
      </c>
      <c r="B14" s="27"/>
      <c r="C14" s="11"/>
      <c r="D14" s="27"/>
      <c r="E14" s="65"/>
      <c r="F14" s="65"/>
      <c r="G14" s="7"/>
    </row>
    <row r="15" spans="1:7" s="5" customFormat="1" ht="24" customHeight="1">
      <c r="A15" s="12" t="s">
        <v>189</v>
      </c>
      <c r="B15" s="27"/>
      <c r="C15" s="8"/>
      <c r="D15" s="27"/>
      <c r="E15" s="65"/>
      <c r="F15" s="65"/>
      <c r="G15" s="7"/>
    </row>
    <row r="16" spans="1:7" s="5" customFormat="1" ht="24" customHeight="1">
      <c r="A16" s="31" t="s">
        <v>190</v>
      </c>
      <c r="B16" s="27"/>
      <c r="C16" s="8"/>
      <c r="D16" s="27"/>
      <c r="E16" s="65"/>
      <c r="F16" s="65"/>
      <c r="G16" s="7"/>
    </row>
    <row r="17" spans="1:7" s="5" customFormat="1" ht="24" customHeight="1">
      <c r="A17" s="31" t="s">
        <v>191</v>
      </c>
      <c r="B17" s="27">
        <f>994780+570000</f>
        <v>1564780</v>
      </c>
      <c r="C17" s="8"/>
      <c r="D17" s="27"/>
      <c r="E17" s="65"/>
      <c r="F17" s="65"/>
      <c r="G17" s="7"/>
    </row>
    <row r="18" spans="1:7" s="5" customFormat="1" ht="24" customHeight="1">
      <c r="A18" s="6"/>
      <c r="B18" s="27"/>
      <c r="C18" s="8"/>
      <c r="D18" s="27"/>
      <c r="E18" s="65"/>
      <c r="F18" s="65"/>
      <c r="G18" s="7"/>
    </row>
    <row r="19" spans="1:7" s="5" customFormat="1" ht="24" customHeight="1">
      <c r="A19" s="6"/>
      <c r="B19" s="27"/>
      <c r="C19" s="8"/>
      <c r="D19" s="27"/>
      <c r="E19" s="65"/>
      <c r="F19" s="65"/>
      <c r="G19" s="7"/>
    </row>
    <row r="20" spans="1:7" s="5" customFormat="1" ht="24" customHeight="1">
      <c r="A20" s="6"/>
      <c r="B20" s="27"/>
      <c r="C20" s="8"/>
      <c r="D20" s="27"/>
      <c r="E20" s="65"/>
      <c r="F20" s="65"/>
      <c r="G20" s="7"/>
    </row>
    <row r="21" spans="1:7" s="5" customFormat="1" ht="24" customHeight="1">
      <c r="A21" s="3" t="s">
        <v>4</v>
      </c>
      <c r="B21" s="27">
        <f>B10+B17</f>
        <v>40897952</v>
      </c>
      <c r="C21" s="3" t="s">
        <v>5</v>
      </c>
      <c r="D21" s="7">
        <f>SUM(D10:D20)</f>
        <v>40897952</v>
      </c>
      <c r="E21" s="7">
        <f>SUM(E10:E20)</f>
        <v>15257232</v>
      </c>
      <c r="F21" s="7">
        <f>SUM(F10:F20)</f>
        <v>11792176</v>
      </c>
      <c r="G21" s="7">
        <f>SUM(G10:G20)</f>
        <v>13848544</v>
      </c>
    </row>
    <row r="23" ht="15" customHeight="1"/>
  </sheetData>
  <sheetProtection/>
  <mergeCells count="11">
    <mergeCell ref="A4:E4"/>
    <mergeCell ref="A6:B6"/>
    <mergeCell ref="C6:G6"/>
    <mergeCell ref="A2:G2"/>
    <mergeCell ref="A7:A9"/>
    <mergeCell ref="B7:B9"/>
    <mergeCell ref="C7:C9"/>
    <mergeCell ref="D7:G7"/>
    <mergeCell ref="D8:D9"/>
    <mergeCell ref="E8:F8"/>
    <mergeCell ref="G8:G9"/>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5"/>
  <sheetViews>
    <sheetView zoomScalePageLayoutView="0" workbookViewId="0" topLeftCell="A1">
      <pane xSplit="3" ySplit="8" topLeftCell="D33" activePane="bottomRight" state="frozen"/>
      <selection pane="topLeft" activeCell="A1" sqref="A1"/>
      <selection pane="topRight" activeCell="D1" sqref="D1"/>
      <selection pane="bottomLeft" activeCell="A9" sqref="A9"/>
      <selection pane="bottomRight" activeCell="F43" sqref="F43"/>
    </sheetView>
  </sheetViews>
  <sheetFormatPr defaultColWidth="8.00390625" defaultRowHeight="14.25"/>
  <cols>
    <col min="1" max="3" width="5.75390625" style="17" customWidth="1"/>
    <col min="4" max="4" width="34.375" style="17" customWidth="1"/>
    <col min="5" max="5" width="15.50390625" style="21" customWidth="1"/>
    <col min="6" max="9" width="13.75390625" style="21" customWidth="1"/>
    <col min="10" max="16384" width="8.00390625" style="17" customWidth="1"/>
  </cols>
  <sheetData>
    <row r="1" ht="18" customHeight="1">
      <c r="I1" s="10"/>
    </row>
    <row r="2" spans="1:9" s="14" customFormat="1" ht="22.5" customHeight="1">
      <c r="A2" s="80" t="s">
        <v>79</v>
      </c>
      <c r="B2" s="80"/>
      <c r="C2" s="80"/>
      <c r="D2" s="80"/>
      <c r="E2" s="80"/>
      <c r="F2" s="80"/>
      <c r="G2" s="80"/>
      <c r="H2" s="80"/>
      <c r="I2" s="80"/>
    </row>
    <row r="3" spans="1:8" s="14" customFormat="1" ht="7.5" customHeight="1">
      <c r="A3" s="17"/>
      <c r="B3" s="17"/>
      <c r="C3" s="17"/>
      <c r="D3" s="17"/>
      <c r="E3" s="21"/>
      <c r="F3" s="21"/>
      <c r="G3" s="21"/>
      <c r="H3" s="21"/>
    </row>
    <row r="4" spans="1:9" s="14" customFormat="1" ht="18" customHeight="1">
      <c r="A4" s="99"/>
      <c r="B4" s="93"/>
      <c r="C4" s="93"/>
      <c r="D4" s="93"/>
      <c r="E4" s="93"/>
      <c r="F4" s="21"/>
      <c r="G4" s="21"/>
      <c r="H4" s="21"/>
      <c r="I4" s="15" t="s">
        <v>27</v>
      </c>
    </row>
    <row r="5" spans="1:8" s="14" customFormat="1" ht="7.5" customHeight="1">
      <c r="A5" s="9"/>
      <c r="B5" s="9"/>
      <c r="C5" s="9"/>
      <c r="D5" s="9"/>
      <c r="E5" s="21"/>
      <c r="F5" s="21"/>
      <c r="G5" s="21"/>
      <c r="H5" s="21"/>
    </row>
    <row r="6" spans="1:9" ht="24" customHeight="1">
      <c r="A6" s="96" t="s">
        <v>28</v>
      </c>
      <c r="B6" s="96"/>
      <c r="C6" s="96"/>
      <c r="D6" s="96"/>
      <c r="E6" s="96" t="s">
        <v>29</v>
      </c>
      <c r="F6" s="100"/>
      <c r="G6" s="100"/>
      <c r="H6" s="100"/>
      <c r="I6" s="100"/>
    </row>
    <row r="7" spans="1:9" ht="24" customHeight="1">
      <c r="A7" s="94" t="s">
        <v>30</v>
      </c>
      <c r="B7" s="95"/>
      <c r="C7" s="90"/>
      <c r="D7" s="96" t="s">
        <v>31</v>
      </c>
      <c r="E7" s="96" t="s">
        <v>32</v>
      </c>
      <c r="F7" s="97" t="s">
        <v>33</v>
      </c>
      <c r="G7" s="97" t="s">
        <v>34</v>
      </c>
      <c r="H7" s="97" t="s">
        <v>35</v>
      </c>
      <c r="I7" s="79" t="s">
        <v>183</v>
      </c>
    </row>
    <row r="8" spans="1:9" s="16" customFormat="1" ht="24" customHeight="1">
      <c r="A8" s="13" t="s">
        <v>36</v>
      </c>
      <c r="B8" s="13" t="s">
        <v>37</v>
      </c>
      <c r="C8" s="13" t="s">
        <v>38</v>
      </c>
      <c r="D8" s="96"/>
      <c r="E8" s="96"/>
      <c r="F8" s="98"/>
      <c r="G8" s="98"/>
      <c r="H8" s="98"/>
      <c r="I8" s="96"/>
    </row>
    <row r="9" spans="1:9" ht="24" customHeight="1">
      <c r="A9" s="13">
        <v>205</v>
      </c>
      <c r="B9" s="13"/>
      <c r="C9" s="13"/>
      <c r="D9" s="20" t="s">
        <v>39</v>
      </c>
      <c r="E9" s="19">
        <f>E10+E25</f>
        <v>36610911</v>
      </c>
      <c r="F9" s="19">
        <v>35046131</v>
      </c>
      <c r="G9" s="19"/>
      <c r="H9" s="19"/>
      <c r="I9" s="19">
        <v>1564780</v>
      </c>
    </row>
    <row r="10" spans="1:9" ht="24" customHeight="1">
      <c r="A10" s="13">
        <v>205</v>
      </c>
      <c r="B10" s="22" t="s">
        <v>40</v>
      </c>
      <c r="C10" s="22"/>
      <c r="D10" s="20" t="s">
        <v>41</v>
      </c>
      <c r="E10" s="19">
        <f>F10+I10</f>
        <v>11964971</v>
      </c>
      <c r="F10" s="19">
        <v>10400191</v>
      </c>
      <c r="G10" s="19"/>
      <c r="H10" s="19"/>
      <c r="I10" s="19">
        <v>1564780</v>
      </c>
    </row>
    <row r="11" spans="1:9" ht="24" customHeight="1">
      <c r="A11" s="13">
        <v>205</v>
      </c>
      <c r="B11" s="22" t="s">
        <v>40</v>
      </c>
      <c r="C11" s="22" t="s">
        <v>137</v>
      </c>
      <c r="D11" s="20" t="s">
        <v>135</v>
      </c>
      <c r="E11" s="19"/>
      <c r="F11" s="19"/>
      <c r="G11" s="19"/>
      <c r="H11" s="19"/>
      <c r="I11" s="19"/>
    </row>
    <row r="12" spans="1:9" ht="24" customHeight="1">
      <c r="A12" s="62" t="s">
        <v>138</v>
      </c>
      <c r="B12" s="62" t="s">
        <v>139</v>
      </c>
      <c r="C12" s="62" t="s">
        <v>139</v>
      </c>
      <c r="D12" s="63" t="s">
        <v>140</v>
      </c>
      <c r="E12" s="19"/>
      <c r="F12" s="19"/>
      <c r="G12" s="19"/>
      <c r="H12" s="19"/>
      <c r="I12" s="19"/>
    </row>
    <row r="13" spans="1:9" ht="24" customHeight="1">
      <c r="A13" s="62" t="s">
        <v>138</v>
      </c>
      <c r="B13" s="62" t="s">
        <v>139</v>
      </c>
      <c r="C13" s="62" t="s">
        <v>141</v>
      </c>
      <c r="D13" s="63" t="s">
        <v>142</v>
      </c>
      <c r="E13" s="19"/>
      <c r="F13" s="19"/>
      <c r="G13" s="19"/>
      <c r="H13" s="19"/>
      <c r="I13" s="19"/>
    </row>
    <row r="14" spans="1:9" ht="24" customHeight="1">
      <c r="A14" s="62" t="s">
        <v>138</v>
      </c>
      <c r="B14" s="62" t="s">
        <v>139</v>
      </c>
      <c r="C14" s="62" t="s">
        <v>143</v>
      </c>
      <c r="D14" s="63" t="s">
        <v>144</v>
      </c>
      <c r="E14" s="19">
        <f>F14+I14</f>
        <v>11964971</v>
      </c>
      <c r="F14" s="19">
        <v>10400191</v>
      </c>
      <c r="G14" s="19"/>
      <c r="H14" s="19"/>
      <c r="I14" s="19">
        <v>1564780</v>
      </c>
    </row>
    <row r="15" spans="1:9" ht="24" customHeight="1">
      <c r="A15" s="62" t="s">
        <v>138</v>
      </c>
      <c r="B15" s="62" t="s">
        <v>139</v>
      </c>
      <c r="C15" s="62">
        <v>99</v>
      </c>
      <c r="D15" s="63" t="s">
        <v>145</v>
      </c>
      <c r="E15" s="19"/>
      <c r="F15" s="19"/>
      <c r="G15" s="19"/>
      <c r="H15" s="19"/>
      <c r="I15" s="19"/>
    </row>
    <row r="16" spans="1:9" ht="24" customHeight="1">
      <c r="A16" s="62" t="s">
        <v>138</v>
      </c>
      <c r="B16" s="62" t="s">
        <v>141</v>
      </c>
      <c r="C16" s="62" t="s">
        <v>117</v>
      </c>
      <c r="D16" s="63" t="s">
        <v>146</v>
      </c>
      <c r="E16" s="19"/>
      <c r="F16" s="19"/>
      <c r="G16" s="19"/>
      <c r="H16" s="19"/>
      <c r="I16" s="19"/>
    </row>
    <row r="17" spans="1:9" ht="24" customHeight="1">
      <c r="A17" s="62" t="s">
        <v>138</v>
      </c>
      <c r="B17" s="62" t="s">
        <v>141</v>
      </c>
      <c r="C17" s="62" t="s">
        <v>139</v>
      </c>
      <c r="D17" s="63" t="s">
        <v>147</v>
      </c>
      <c r="E17" s="19"/>
      <c r="F17" s="19"/>
      <c r="G17" s="19"/>
      <c r="H17" s="19"/>
      <c r="I17" s="19"/>
    </row>
    <row r="18" spans="1:9" ht="24" customHeight="1">
      <c r="A18" s="62" t="s">
        <v>138</v>
      </c>
      <c r="B18" s="62" t="s">
        <v>141</v>
      </c>
      <c r="C18" s="62" t="s">
        <v>143</v>
      </c>
      <c r="D18" s="63" t="s">
        <v>148</v>
      </c>
      <c r="E18" s="19"/>
      <c r="F18" s="19"/>
      <c r="G18" s="19"/>
      <c r="H18" s="19"/>
      <c r="I18" s="19"/>
    </row>
    <row r="19" spans="1:9" ht="24" customHeight="1">
      <c r="A19" s="62" t="s">
        <v>138</v>
      </c>
      <c r="B19" s="62" t="s">
        <v>143</v>
      </c>
      <c r="C19" s="62" t="s">
        <v>117</v>
      </c>
      <c r="D19" s="63" t="s">
        <v>149</v>
      </c>
      <c r="E19" s="19"/>
      <c r="F19" s="19"/>
      <c r="G19" s="19"/>
      <c r="H19" s="19"/>
      <c r="I19" s="19"/>
    </row>
    <row r="20" spans="1:9" ht="24" customHeight="1">
      <c r="A20" s="62" t="s">
        <v>138</v>
      </c>
      <c r="B20" s="62" t="s">
        <v>143</v>
      </c>
      <c r="C20" s="62" t="s">
        <v>139</v>
      </c>
      <c r="D20" s="63" t="s">
        <v>150</v>
      </c>
      <c r="E20" s="19"/>
      <c r="F20" s="19"/>
      <c r="G20" s="19"/>
      <c r="H20" s="19"/>
      <c r="I20" s="19"/>
    </row>
    <row r="21" spans="1:9" ht="24" customHeight="1">
      <c r="A21" s="62" t="s">
        <v>138</v>
      </c>
      <c r="B21" s="62" t="s">
        <v>151</v>
      </c>
      <c r="C21" s="62" t="s">
        <v>117</v>
      </c>
      <c r="D21" s="63" t="s">
        <v>152</v>
      </c>
      <c r="E21" s="19"/>
      <c r="F21" s="19"/>
      <c r="G21" s="19"/>
      <c r="H21" s="19"/>
      <c r="I21" s="19"/>
    </row>
    <row r="22" spans="1:9" ht="24" customHeight="1">
      <c r="A22" s="62" t="s">
        <v>138</v>
      </c>
      <c r="B22" s="62" t="s">
        <v>151</v>
      </c>
      <c r="C22" s="62" t="s">
        <v>136</v>
      </c>
      <c r="D22" s="63" t="s">
        <v>153</v>
      </c>
      <c r="E22" s="19"/>
      <c r="F22" s="19"/>
      <c r="G22" s="19"/>
      <c r="H22" s="19"/>
      <c r="I22" s="19"/>
    </row>
    <row r="23" spans="1:9" ht="24" customHeight="1">
      <c r="A23" s="62" t="s">
        <v>138</v>
      </c>
      <c r="B23" s="62" t="s">
        <v>154</v>
      </c>
      <c r="C23" s="62" t="s">
        <v>117</v>
      </c>
      <c r="D23" s="63" t="s">
        <v>155</v>
      </c>
      <c r="E23" s="19"/>
      <c r="F23" s="19"/>
      <c r="G23" s="19"/>
      <c r="H23" s="19"/>
      <c r="I23" s="19"/>
    </row>
    <row r="24" spans="1:9" ht="24" customHeight="1">
      <c r="A24" s="62" t="s">
        <v>138</v>
      </c>
      <c r="B24" s="62" t="s">
        <v>154</v>
      </c>
      <c r="C24" s="62" t="s">
        <v>136</v>
      </c>
      <c r="D24" s="63" t="s">
        <v>156</v>
      </c>
      <c r="E24" s="19"/>
      <c r="F24" s="19"/>
      <c r="G24" s="19"/>
      <c r="H24" s="19"/>
      <c r="I24" s="19"/>
    </row>
    <row r="25" spans="1:9" ht="24" customHeight="1">
      <c r="A25" s="62" t="s">
        <v>138</v>
      </c>
      <c r="B25" s="62" t="s">
        <v>157</v>
      </c>
      <c r="C25" s="62" t="s">
        <v>117</v>
      </c>
      <c r="D25" s="63" t="s">
        <v>158</v>
      </c>
      <c r="E25" s="19">
        <f>E27+E29</f>
        <v>24645940</v>
      </c>
      <c r="F25" s="19">
        <f>F27+F29</f>
        <v>24645940</v>
      </c>
      <c r="G25" s="19"/>
      <c r="H25" s="19"/>
      <c r="I25" s="19"/>
    </row>
    <row r="26" spans="1:9" ht="24" customHeight="1">
      <c r="A26" s="62" t="s">
        <v>138</v>
      </c>
      <c r="B26" s="62" t="s">
        <v>157</v>
      </c>
      <c r="C26" s="62" t="s">
        <v>136</v>
      </c>
      <c r="D26" s="63" t="s">
        <v>159</v>
      </c>
      <c r="E26" s="19"/>
      <c r="F26" s="19"/>
      <c r="G26" s="19"/>
      <c r="H26" s="19"/>
      <c r="I26" s="19"/>
    </row>
    <row r="27" spans="1:9" ht="24" customHeight="1">
      <c r="A27" s="62" t="s">
        <v>138</v>
      </c>
      <c r="B27" s="62" t="s">
        <v>157</v>
      </c>
      <c r="C27" s="62" t="s">
        <v>139</v>
      </c>
      <c r="D27" s="63" t="s">
        <v>160</v>
      </c>
      <c r="E27" s="19">
        <f>F27+I27</f>
        <v>5530000</v>
      </c>
      <c r="F27" s="19">
        <v>5530000</v>
      </c>
      <c r="G27" s="19"/>
      <c r="H27" s="19"/>
      <c r="I27" s="19"/>
    </row>
    <row r="28" spans="1:9" ht="24" customHeight="1">
      <c r="A28" s="62" t="s">
        <v>138</v>
      </c>
      <c r="B28" s="62" t="s">
        <v>157</v>
      </c>
      <c r="C28" s="62" t="s">
        <v>161</v>
      </c>
      <c r="D28" s="63" t="s">
        <v>162</v>
      </c>
      <c r="E28" s="19"/>
      <c r="F28" s="19"/>
      <c r="G28" s="19"/>
      <c r="H28" s="19"/>
      <c r="I28" s="19"/>
    </row>
    <row r="29" spans="1:9" ht="24" customHeight="1">
      <c r="A29" s="62" t="s">
        <v>138</v>
      </c>
      <c r="B29" s="62" t="s">
        <v>157</v>
      </c>
      <c r="C29" s="62" t="s">
        <v>163</v>
      </c>
      <c r="D29" s="63" t="s">
        <v>164</v>
      </c>
      <c r="E29" s="19">
        <f>F29+I29</f>
        <v>19115940</v>
      </c>
      <c r="F29" s="19">
        <f>10797396+8318544</f>
        <v>19115940</v>
      </c>
      <c r="G29" s="19"/>
      <c r="H29" s="19"/>
      <c r="I29" s="19"/>
    </row>
    <row r="30" spans="1:9" ht="24" customHeight="1">
      <c r="A30" s="62" t="s">
        <v>138</v>
      </c>
      <c r="B30" s="62" t="s">
        <v>163</v>
      </c>
      <c r="C30" s="62" t="s">
        <v>117</v>
      </c>
      <c r="D30" s="63" t="s">
        <v>165</v>
      </c>
      <c r="E30" s="19"/>
      <c r="F30" s="19"/>
      <c r="G30" s="19"/>
      <c r="H30" s="19"/>
      <c r="I30" s="19"/>
    </row>
    <row r="31" spans="1:9" ht="24" customHeight="1">
      <c r="A31" s="62" t="s">
        <v>138</v>
      </c>
      <c r="B31" s="62" t="s">
        <v>163</v>
      </c>
      <c r="C31" s="62" t="s">
        <v>163</v>
      </c>
      <c r="D31" s="63" t="s">
        <v>165</v>
      </c>
      <c r="E31" s="19"/>
      <c r="F31" s="19"/>
      <c r="G31" s="19"/>
      <c r="H31" s="19"/>
      <c r="I31" s="19"/>
    </row>
    <row r="32" spans="1:9" ht="24" customHeight="1">
      <c r="A32" s="62" t="s">
        <v>166</v>
      </c>
      <c r="B32" s="62" t="s">
        <v>117</v>
      </c>
      <c r="C32" s="62" t="s">
        <v>117</v>
      </c>
      <c r="D32" s="63" t="s">
        <v>167</v>
      </c>
      <c r="E32" s="19">
        <f>E33</f>
        <v>2697464</v>
      </c>
      <c r="F32" s="19">
        <f>F33</f>
        <v>2697464</v>
      </c>
      <c r="G32" s="19"/>
      <c r="H32" s="19"/>
      <c r="I32" s="19"/>
    </row>
    <row r="33" spans="1:9" ht="24" customHeight="1">
      <c r="A33" s="62" t="s">
        <v>166</v>
      </c>
      <c r="B33" s="62" t="s">
        <v>161</v>
      </c>
      <c r="C33" s="62" t="s">
        <v>117</v>
      </c>
      <c r="D33" s="63" t="s">
        <v>168</v>
      </c>
      <c r="E33" s="19">
        <f>F33+I33</f>
        <v>2697464</v>
      </c>
      <c r="F33" s="19">
        <f>F35+F36</f>
        <v>2697464</v>
      </c>
      <c r="G33" s="19"/>
      <c r="H33" s="19"/>
      <c r="I33" s="19"/>
    </row>
    <row r="34" spans="1:9" ht="24" customHeight="1">
      <c r="A34" s="62" t="s">
        <v>166</v>
      </c>
      <c r="B34" s="62" t="s">
        <v>161</v>
      </c>
      <c r="C34" s="62" t="s">
        <v>139</v>
      </c>
      <c r="D34" s="63" t="s">
        <v>169</v>
      </c>
      <c r="E34" s="19"/>
      <c r="F34" s="19"/>
      <c r="G34" s="19"/>
      <c r="H34" s="19"/>
      <c r="I34" s="19"/>
    </row>
    <row r="35" spans="1:9" ht="24" customHeight="1">
      <c r="A35" s="62" t="s">
        <v>166</v>
      </c>
      <c r="B35" s="62" t="s">
        <v>161</v>
      </c>
      <c r="C35" s="62" t="s">
        <v>161</v>
      </c>
      <c r="D35" s="63" t="s">
        <v>170</v>
      </c>
      <c r="E35" s="19">
        <f>F35+I35</f>
        <v>1926760</v>
      </c>
      <c r="F35" s="19">
        <v>1926760</v>
      </c>
      <c r="G35" s="19"/>
      <c r="H35" s="19"/>
      <c r="I35" s="19"/>
    </row>
    <row r="36" spans="1:9" ht="24" customHeight="1">
      <c r="A36" s="62" t="s">
        <v>166</v>
      </c>
      <c r="B36" s="62" t="s">
        <v>161</v>
      </c>
      <c r="C36" s="62" t="s">
        <v>171</v>
      </c>
      <c r="D36" s="63" t="s">
        <v>172</v>
      </c>
      <c r="E36" s="19">
        <f>F36+I36</f>
        <v>770704</v>
      </c>
      <c r="F36" s="19">
        <v>770704</v>
      </c>
      <c r="G36" s="19"/>
      <c r="H36" s="19"/>
      <c r="I36" s="19"/>
    </row>
    <row r="37" spans="1:9" ht="24" customHeight="1">
      <c r="A37" s="62" t="s">
        <v>173</v>
      </c>
      <c r="B37" s="62" t="s">
        <v>117</v>
      </c>
      <c r="C37" s="62" t="s">
        <v>117</v>
      </c>
      <c r="D37" s="63" t="s">
        <v>174</v>
      </c>
      <c r="E37" s="19">
        <f>E39</f>
        <v>915211</v>
      </c>
      <c r="F37" s="19">
        <f>E38</f>
        <v>915211</v>
      </c>
      <c r="G37" s="19"/>
      <c r="H37" s="19"/>
      <c r="I37" s="19"/>
    </row>
    <row r="38" spans="1:9" ht="24" customHeight="1">
      <c r="A38" s="62" t="s">
        <v>173</v>
      </c>
      <c r="B38" s="62" t="s">
        <v>175</v>
      </c>
      <c r="C38" s="62" t="s">
        <v>117</v>
      </c>
      <c r="D38" s="63" t="s">
        <v>176</v>
      </c>
      <c r="E38" s="19">
        <f>E39</f>
        <v>915211</v>
      </c>
      <c r="F38" s="19">
        <f>E37</f>
        <v>915211</v>
      </c>
      <c r="G38" s="19"/>
      <c r="H38" s="19"/>
      <c r="I38" s="19"/>
    </row>
    <row r="39" spans="1:9" ht="24" customHeight="1">
      <c r="A39" s="62" t="s">
        <v>173</v>
      </c>
      <c r="B39" s="62" t="s">
        <v>175</v>
      </c>
      <c r="C39" s="62" t="s">
        <v>139</v>
      </c>
      <c r="D39" s="63" t="s">
        <v>177</v>
      </c>
      <c r="E39" s="19">
        <f>F39+I39</f>
        <v>915211</v>
      </c>
      <c r="F39" s="19">
        <v>915211</v>
      </c>
      <c r="G39" s="19"/>
      <c r="H39" s="19"/>
      <c r="I39" s="19"/>
    </row>
    <row r="40" spans="1:9" s="14" customFormat="1" ht="24" customHeight="1">
      <c r="A40" s="62" t="s">
        <v>178</v>
      </c>
      <c r="B40" s="62" t="s">
        <v>117</v>
      </c>
      <c r="C40" s="62" t="s">
        <v>117</v>
      </c>
      <c r="D40" s="63" t="s">
        <v>179</v>
      </c>
      <c r="E40" s="19">
        <f>E42</f>
        <v>674366</v>
      </c>
      <c r="F40" s="19">
        <f>E40</f>
        <v>674366</v>
      </c>
      <c r="G40" s="19"/>
      <c r="H40" s="19"/>
      <c r="I40" s="19"/>
    </row>
    <row r="41" spans="1:9" s="14" customFormat="1" ht="24" customHeight="1">
      <c r="A41" s="62" t="s">
        <v>178</v>
      </c>
      <c r="B41" s="62" t="s">
        <v>139</v>
      </c>
      <c r="C41" s="62" t="s">
        <v>117</v>
      </c>
      <c r="D41" s="63" t="s">
        <v>180</v>
      </c>
      <c r="E41" s="19">
        <f>E40</f>
        <v>674366</v>
      </c>
      <c r="F41" s="19">
        <f>F40</f>
        <v>674366</v>
      </c>
      <c r="G41" s="19"/>
      <c r="H41" s="19"/>
      <c r="I41" s="19"/>
    </row>
    <row r="42" spans="1:9" s="14" customFormat="1" ht="24" customHeight="1">
      <c r="A42" s="62" t="s">
        <v>178</v>
      </c>
      <c r="B42" s="62" t="s">
        <v>139</v>
      </c>
      <c r="C42" s="62" t="s">
        <v>136</v>
      </c>
      <c r="D42" s="63" t="s">
        <v>181</v>
      </c>
      <c r="E42" s="19">
        <f>F42+I42</f>
        <v>674366</v>
      </c>
      <c r="F42" s="19">
        <v>674366</v>
      </c>
      <c r="G42" s="19"/>
      <c r="H42" s="19"/>
      <c r="I42" s="19"/>
    </row>
    <row r="43" spans="1:9" s="14" customFormat="1" ht="22.5" customHeight="1">
      <c r="A43" s="96" t="s">
        <v>182</v>
      </c>
      <c r="B43" s="96"/>
      <c r="C43" s="96"/>
      <c r="D43" s="96"/>
      <c r="E43" s="19">
        <f>SUM(F43:I43)</f>
        <v>40897952</v>
      </c>
      <c r="F43" s="19">
        <f>F37+F40+F32+F9</f>
        <v>39333172</v>
      </c>
      <c r="G43" s="19"/>
      <c r="H43" s="19"/>
      <c r="I43" s="19">
        <f>I37+I40+I32+I9</f>
        <v>1564780</v>
      </c>
    </row>
    <row r="44" spans="1:9" s="14" customFormat="1" ht="22.5" customHeight="1">
      <c r="A44" s="23"/>
      <c r="B44" s="23"/>
      <c r="C44" s="23"/>
      <c r="D44" s="23"/>
      <c r="E44" s="24"/>
      <c r="F44" s="24"/>
      <c r="G44" s="24"/>
      <c r="H44" s="24"/>
      <c r="I44" s="24"/>
    </row>
    <row r="45" spans="1:9" s="14" customFormat="1" ht="22.5" customHeight="1">
      <c r="A45" s="23"/>
      <c r="B45" s="23"/>
      <c r="C45" s="23"/>
      <c r="D45" s="23"/>
      <c r="E45" s="25"/>
      <c r="F45" s="25"/>
      <c r="G45" s="25"/>
      <c r="H45" s="25"/>
      <c r="I45" s="25"/>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sheetData>
  <sheetProtection/>
  <mergeCells count="12">
    <mergeCell ref="G7:G8"/>
    <mergeCell ref="H7:H8"/>
    <mergeCell ref="A7:C7"/>
    <mergeCell ref="D7:D8"/>
    <mergeCell ref="E7:E8"/>
    <mergeCell ref="F7:F8"/>
    <mergeCell ref="A43:D43"/>
    <mergeCell ref="A2:I2"/>
    <mergeCell ref="A4:E4"/>
    <mergeCell ref="A6:D6"/>
    <mergeCell ref="E6:I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46"/>
  <sheetViews>
    <sheetView zoomScalePageLayoutView="0" workbookViewId="0" topLeftCell="A1">
      <pane xSplit="3" ySplit="8" topLeftCell="D33" activePane="bottomRight" state="frozen"/>
      <selection pane="topLeft" activeCell="A1" sqref="A1"/>
      <selection pane="topRight" activeCell="D1" sqref="D1"/>
      <selection pane="bottomLeft" activeCell="A9" sqref="A9"/>
      <selection pane="bottomRight" activeCell="G43" sqref="G43"/>
    </sheetView>
  </sheetViews>
  <sheetFormatPr defaultColWidth="8.00390625" defaultRowHeight="14.25"/>
  <cols>
    <col min="1" max="3" width="6.25390625" style="17" customWidth="1"/>
    <col min="4" max="4" width="44.25390625" style="17" customWidth="1"/>
    <col min="5" max="5" width="20.00390625" style="21" customWidth="1"/>
    <col min="6" max="6" width="18.75390625" style="21" customWidth="1"/>
    <col min="7" max="7" width="20.00390625" style="21" customWidth="1"/>
    <col min="8" max="254" width="8.00390625" style="17" customWidth="1"/>
    <col min="255" max="16384" width="8.00390625" style="17" customWidth="1"/>
  </cols>
  <sheetData>
    <row r="1" ht="18" customHeight="1">
      <c r="G1" s="10"/>
    </row>
    <row r="2" spans="1:7" s="14" customFormat="1" ht="22.5" customHeight="1">
      <c r="A2" s="80" t="s">
        <v>80</v>
      </c>
      <c r="B2" s="80"/>
      <c r="C2" s="80"/>
      <c r="D2" s="80"/>
      <c r="E2" s="80"/>
      <c r="F2" s="80"/>
      <c r="G2" s="80"/>
    </row>
    <row r="3" spans="1:6" s="14" customFormat="1" ht="7.5" customHeight="1">
      <c r="A3" s="17"/>
      <c r="B3" s="17"/>
      <c r="C3" s="17"/>
      <c r="D3" s="17"/>
      <c r="E3" s="21"/>
      <c r="F3" s="21"/>
    </row>
    <row r="4" spans="1:7" s="14" customFormat="1" ht="18" customHeight="1">
      <c r="A4" s="99"/>
      <c r="B4" s="93"/>
      <c r="C4" s="93"/>
      <c r="D4" s="93"/>
      <c r="E4" s="93"/>
      <c r="F4" s="21"/>
      <c r="G4" s="15" t="s">
        <v>42</v>
      </c>
    </row>
    <row r="5" spans="1:6" s="14" customFormat="1" ht="7.5" customHeight="1">
      <c r="A5" s="9"/>
      <c r="B5" s="9"/>
      <c r="C5" s="9"/>
      <c r="D5" s="9"/>
      <c r="E5" s="21"/>
      <c r="F5" s="21"/>
    </row>
    <row r="6" spans="1:7" ht="24" customHeight="1">
      <c r="A6" s="96" t="s">
        <v>43</v>
      </c>
      <c r="B6" s="96"/>
      <c r="C6" s="96"/>
      <c r="D6" s="96"/>
      <c r="E6" s="96" t="s">
        <v>44</v>
      </c>
      <c r="F6" s="100"/>
      <c r="G6" s="100"/>
    </row>
    <row r="7" spans="1:7" ht="24" customHeight="1">
      <c r="A7" s="94" t="s">
        <v>45</v>
      </c>
      <c r="B7" s="95"/>
      <c r="C7" s="90"/>
      <c r="D7" s="96" t="s">
        <v>46</v>
      </c>
      <c r="E7" s="96" t="s">
        <v>47</v>
      </c>
      <c r="F7" s="97" t="s">
        <v>8</v>
      </c>
      <c r="G7" s="96" t="s">
        <v>9</v>
      </c>
    </row>
    <row r="8" spans="1:7" s="16" customFormat="1" ht="24" customHeight="1">
      <c r="A8" s="13" t="s">
        <v>48</v>
      </c>
      <c r="B8" s="13" t="s">
        <v>49</v>
      </c>
      <c r="C8" s="13" t="s">
        <v>50</v>
      </c>
      <c r="D8" s="96"/>
      <c r="E8" s="96"/>
      <c r="F8" s="98"/>
      <c r="G8" s="96"/>
    </row>
    <row r="9" spans="1:7" ht="24" customHeight="1">
      <c r="A9" s="13">
        <v>205</v>
      </c>
      <c r="B9" s="13"/>
      <c r="C9" s="13"/>
      <c r="D9" s="20" t="s">
        <v>23</v>
      </c>
      <c r="E9" s="19">
        <f>F9+G9</f>
        <v>36610911</v>
      </c>
      <c r="F9" s="19">
        <f>F10+F25</f>
        <v>22762367</v>
      </c>
      <c r="G9" s="19">
        <f>G27+G29</f>
        <v>13848544</v>
      </c>
    </row>
    <row r="10" spans="1:7" ht="24" customHeight="1">
      <c r="A10" s="13">
        <v>205</v>
      </c>
      <c r="B10" s="22" t="s">
        <v>21</v>
      </c>
      <c r="C10" s="22"/>
      <c r="D10" s="20" t="s">
        <v>22</v>
      </c>
      <c r="E10" s="19">
        <f>F10+G10</f>
        <v>25813515</v>
      </c>
      <c r="F10" s="19">
        <f>F14</f>
        <v>11964971</v>
      </c>
      <c r="G10" s="19">
        <f>G9</f>
        <v>13848544</v>
      </c>
    </row>
    <row r="11" spans="1:7" ht="24" customHeight="1">
      <c r="A11" s="13">
        <v>205</v>
      </c>
      <c r="B11" s="22" t="s">
        <v>21</v>
      </c>
      <c r="C11" s="22" t="s">
        <v>137</v>
      </c>
      <c r="D11" s="20" t="s">
        <v>135</v>
      </c>
      <c r="E11" s="19"/>
      <c r="F11" s="19"/>
      <c r="G11" s="19"/>
    </row>
    <row r="12" spans="1:7" ht="24" customHeight="1">
      <c r="A12" s="62" t="s">
        <v>138</v>
      </c>
      <c r="B12" s="62" t="s">
        <v>139</v>
      </c>
      <c r="C12" s="62" t="s">
        <v>139</v>
      </c>
      <c r="D12" s="63" t="s">
        <v>140</v>
      </c>
      <c r="E12" s="19"/>
      <c r="F12" s="19"/>
      <c r="G12" s="19"/>
    </row>
    <row r="13" spans="1:7" ht="24" customHeight="1">
      <c r="A13" s="62" t="s">
        <v>138</v>
      </c>
      <c r="B13" s="62" t="s">
        <v>139</v>
      </c>
      <c r="C13" s="62" t="s">
        <v>141</v>
      </c>
      <c r="D13" s="63" t="s">
        <v>142</v>
      </c>
      <c r="E13" s="19"/>
      <c r="F13" s="19"/>
      <c r="G13" s="19"/>
    </row>
    <row r="14" spans="1:7" ht="24" customHeight="1">
      <c r="A14" s="62" t="s">
        <v>138</v>
      </c>
      <c r="B14" s="62" t="s">
        <v>139</v>
      </c>
      <c r="C14" s="62" t="s">
        <v>143</v>
      </c>
      <c r="D14" s="63" t="s">
        <v>144</v>
      </c>
      <c r="E14" s="19">
        <f>F14+G14</f>
        <v>11964971</v>
      </c>
      <c r="F14" s="19">
        <f>10400191+1564780</f>
        <v>11964971</v>
      </c>
      <c r="G14" s="19"/>
    </row>
    <row r="15" spans="1:7" ht="24" customHeight="1">
      <c r="A15" s="62" t="s">
        <v>138</v>
      </c>
      <c r="B15" s="62" t="s">
        <v>139</v>
      </c>
      <c r="C15" s="62">
        <v>99</v>
      </c>
      <c r="D15" s="63" t="s">
        <v>145</v>
      </c>
      <c r="E15" s="19"/>
      <c r="F15" s="19"/>
      <c r="G15" s="19"/>
    </row>
    <row r="16" spans="1:7" ht="24" customHeight="1">
      <c r="A16" s="62" t="s">
        <v>138</v>
      </c>
      <c r="B16" s="62" t="s">
        <v>141</v>
      </c>
      <c r="C16" s="62" t="s">
        <v>117</v>
      </c>
      <c r="D16" s="63" t="s">
        <v>146</v>
      </c>
      <c r="E16" s="19"/>
      <c r="F16" s="19"/>
      <c r="G16" s="19"/>
    </row>
    <row r="17" spans="1:7" ht="24" customHeight="1">
      <c r="A17" s="62" t="s">
        <v>138</v>
      </c>
      <c r="B17" s="62" t="s">
        <v>141</v>
      </c>
      <c r="C17" s="62" t="s">
        <v>139</v>
      </c>
      <c r="D17" s="63" t="s">
        <v>147</v>
      </c>
      <c r="E17" s="19"/>
      <c r="F17" s="19"/>
      <c r="G17" s="19"/>
    </row>
    <row r="18" spans="1:7" ht="24" customHeight="1">
      <c r="A18" s="62" t="s">
        <v>138</v>
      </c>
      <c r="B18" s="62" t="s">
        <v>141</v>
      </c>
      <c r="C18" s="62" t="s">
        <v>143</v>
      </c>
      <c r="D18" s="63" t="s">
        <v>148</v>
      </c>
      <c r="E18" s="19"/>
      <c r="F18" s="19"/>
      <c r="G18" s="19"/>
    </row>
    <row r="19" spans="1:7" ht="24" customHeight="1">
      <c r="A19" s="62" t="s">
        <v>138</v>
      </c>
      <c r="B19" s="62" t="s">
        <v>143</v>
      </c>
      <c r="C19" s="62" t="s">
        <v>117</v>
      </c>
      <c r="D19" s="63" t="s">
        <v>149</v>
      </c>
      <c r="E19" s="19"/>
      <c r="F19" s="19"/>
      <c r="G19" s="19"/>
    </row>
    <row r="20" spans="1:7" ht="24" customHeight="1">
      <c r="A20" s="62" t="s">
        <v>138</v>
      </c>
      <c r="B20" s="62" t="s">
        <v>143</v>
      </c>
      <c r="C20" s="62" t="s">
        <v>139</v>
      </c>
      <c r="D20" s="63" t="s">
        <v>150</v>
      </c>
      <c r="E20" s="19"/>
      <c r="F20" s="19"/>
      <c r="G20" s="19"/>
    </row>
    <row r="21" spans="1:7" ht="24" customHeight="1">
      <c r="A21" s="62" t="s">
        <v>138</v>
      </c>
      <c r="B21" s="62" t="s">
        <v>151</v>
      </c>
      <c r="C21" s="62" t="s">
        <v>117</v>
      </c>
      <c r="D21" s="63" t="s">
        <v>152</v>
      </c>
      <c r="E21" s="19"/>
      <c r="F21" s="19"/>
      <c r="G21" s="19"/>
    </row>
    <row r="22" spans="1:7" ht="24" customHeight="1">
      <c r="A22" s="62" t="s">
        <v>138</v>
      </c>
      <c r="B22" s="62" t="s">
        <v>151</v>
      </c>
      <c r="C22" s="62" t="s">
        <v>136</v>
      </c>
      <c r="D22" s="63" t="s">
        <v>153</v>
      </c>
      <c r="E22" s="19"/>
      <c r="F22" s="19"/>
      <c r="G22" s="19"/>
    </row>
    <row r="23" spans="1:7" ht="24" customHeight="1">
      <c r="A23" s="62" t="s">
        <v>138</v>
      </c>
      <c r="B23" s="62" t="s">
        <v>154</v>
      </c>
      <c r="C23" s="62" t="s">
        <v>117</v>
      </c>
      <c r="D23" s="63" t="s">
        <v>155</v>
      </c>
      <c r="E23" s="19"/>
      <c r="F23" s="19"/>
      <c r="G23" s="19"/>
    </row>
    <row r="24" spans="1:7" ht="24" customHeight="1">
      <c r="A24" s="62" t="s">
        <v>138</v>
      </c>
      <c r="B24" s="62" t="s">
        <v>154</v>
      </c>
      <c r="C24" s="62" t="s">
        <v>136</v>
      </c>
      <c r="D24" s="63" t="s">
        <v>156</v>
      </c>
      <c r="E24" s="19"/>
      <c r="F24" s="19"/>
      <c r="G24" s="19"/>
    </row>
    <row r="25" spans="1:7" ht="24" customHeight="1">
      <c r="A25" s="62" t="s">
        <v>138</v>
      </c>
      <c r="B25" s="62" t="s">
        <v>157</v>
      </c>
      <c r="C25" s="62" t="s">
        <v>117</v>
      </c>
      <c r="D25" s="63" t="s">
        <v>158</v>
      </c>
      <c r="E25" s="19">
        <v>24645940</v>
      </c>
      <c r="F25" s="19">
        <f>F29</f>
        <v>10797396</v>
      </c>
      <c r="G25" s="19">
        <f>G27+G29</f>
        <v>13848544</v>
      </c>
    </row>
    <row r="26" spans="1:7" ht="24" customHeight="1">
      <c r="A26" s="62" t="s">
        <v>138</v>
      </c>
      <c r="B26" s="62" t="s">
        <v>157</v>
      </c>
      <c r="C26" s="62" t="s">
        <v>136</v>
      </c>
      <c r="D26" s="63" t="s">
        <v>159</v>
      </c>
      <c r="E26" s="19"/>
      <c r="F26" s="19"/>
      <c r="G26" s="19"/>
    </row>
    <row r="27" spans="1:7" ht="24" customHeight="1">
      <c r="A27" s="62" t="s">
        <v>138</v>
      </c>
      <c r="B27" s="62" t="s">
        <v>157</v>
      </c>
      <c r="C27" s="62" t="s">
        <v>139</v>
      </c>
      <c r="D27" s="63" t="s">
        <v>160</v>
      </c>
      <c r="E27" s="19">
        <v>5530000</v>
      </c>
      <c r="F27" s="19"/>
      <c r="G27" s="19">
        <v>5530000</v>
      </c>
    </row>
    <row r="28" spans="1:7" ht="24" customHeight="1">
      <c r="A28" s="62" t="s">
        <v>138</v>
      </c>
      <c r="B28" s="62" t="s">
        <v>157</v>
      </c>
      <c r="C28" s="62" t="s">
        <v>161</v>
      </c>
      <c r="D28" s="63" t="s">
        <v>162</v>
      </c>
      <c r="E28" s="19"/>
      <c r="F28" s="19"/>
      <c r="G28" s="19"/>
    </row>
    <row r="29" spans="1:7" ht="24" customHeight="1">
      <c r="A29" s="62" t="s">
        <v>138</v>
      </c>
      <c r="B29" s="62" t="s">
        <v>157</v>
      </c>
      <c r="C29" s="62" t="s">
        <v>163</v>
      </c>
      <c r="D29" s="63" t="s">
        <v>164</v>
      </c>
      <c r="E29" s="19">
        <v>19115940</v>
      </c>
      <c r="F29" s="19">
        <v>10797396</v>
      </c>
      <c r="G29" s="19">
        <v>8318544</v>
      </c>
    </row>
    <row r="30" spans="1:7" ht="24" customHeight="1">
      <c r="A30" s="62" t="s">
        <v>138</v>
      </c>
      <c r="B30" s="62" t="s">
        <v>163</v>
      </c>
      <c r="C30" s="62" t="s">
        <v>117</v>
      </c>
      <c r="D30" s="63" t="s">
        <v>165</v>
      </c>
      <c r="E30" s="19"/>
      <c r="F30" s="19"/>
      <c r="G30" s="19"/>
    </row>
    <row r="31" spans="1:7" ht="24" customHeight="1">
      <c r="A31" s="62" t="s">
        <v>138</v>
      </c>
      <c r="B31" s="62" t="s">
        <v>163</v>
      </c>
      <c r="C31" s="62" t="s">
        <v>163</v>
      </c>
      <c r="D31" s="63" t="s">
        <v>165</v>
      </c>
      <c r="E31" s="19"/>
      <c r="F31" s="19"/>
      <c r="G31" s="19"/>
    </row>
    <row r="32" spans="1:7" ht="24" customHeight="1">
      <c r="A32" s="62" t="s">
        <v>166</v>
      </c>
      <c r="B32" s="62" t="s">
        <v>117</v>
      </c>
      <c r="C32" s="62" t="s">
        <v>117</v>
      </c>
      <c r="D32" s="63" t="s">
        <v>167</v>
      </c>
      <c r="E32" s="19">
        <v>2697464</v>
      </c>
      <c r="F32" s="19">
        <f>E32</f>
        <v>2697464</v>
      </c>
      <c r="G32" s="19"/>
    </row>
    <row r="33" spans="1:7" ht="24" customHeight="1">
      <c r="A33" s="62" t="s">
        <v>166</v>
      </c>
      <c r="B33" s="62" t="s">
        <v>161</v>
      </c>
      <c r="C33" s="62" t="s">
        <v>117</v>
      </c>
      <c r="D33" s="63" t="s">
        <v>168</v>
      </c>
      <c r="E33" s="19">
        <v>2697464</v>
      </c>
      <c r="F33" s="19">
        <f>E32</f>
        <v>2697464</v>
      </c>
      <c r="G33" s="19"/>
    </row>
    <row r="34" spans="1:7" ht="24" customHeight="1">
      <c r="A34" s="62" t="s">
        <v>166</v>
      </c>
      <c r="B34" s="62" t="s">
        <v>161</v>
      </c>
      <c r="C34" s="62" t="s">
        <v>139</v>
      </c>
      <c r="D34" s="63" t="s">
        <v>169</v>
      </c>
      <c r="E34" s="19"/>
      <c r="F34" s="19"/>
      <c r="G34" s="19"/>
    </row>
    <row r="35" spans="1:7" ht="24" customHeight="1">
      <c r="A35" s="62" t="s">
        <v>166</v>
      </c>
      <c r="B35" s="62" t="s">
        <v>161</v>
      </c>
      <c r="C35" s="62" t="s">
        <v>161</v>
      </c>
      <c r="D35" s="63" t="s">
        <v>170</v>
      </c>
      <c r="E35" s="19">
        <v>1926760</v>
      </c>
      <c r="F35" s="19">
        <v>1926760</v>
      </c>
      <c r="G35" s="19"/>
    </row>
    <row r="36" spans="1:7" ht="24" customHeight="1">
      <c r="A36" s="62" t="s">
        <v>166</v>
      </c>
      <c r="B36" s="62" t="s">
        <v>161</v>
      </c>
      <c r="C36" s="62" t="s">
        <v>171</v>
      </c>
      <c r="D36" s="63" t="s">
        <v>172</v>
      </c>
      <c r="E36" s="19">
        <v>770704</v>
      </c>
      <c r="F36" s="19">
        <v>770704</v>
      </c>
      <c r="G36" s="19"/>
    </row>
    <row r="37" spans="1:7" ht="24" customHeight="1">
      <c r="A37" s="62" t="s">
        <v>173</v>
      </c>
      <c r="B37" s="62" t="s">
        <v>117</v>
      </c>
      <c r="C37" s="62" t="s">
        <v>117</v>
      </c>
      <c r="D37" s="63" t="s">
        <v>174</v>
      </c>
      <c r="E37" s="19">
        <v>915211</v>
      </c>
      <c r="F37" s="19">
        <f>E37</f>
        <v>915211</v>
      </c>
      <c r="G37" s="19"/>
    </row>
    <row r="38" spans="1:7" ht="24" customHeight="1">
      <c r="A38" s="62" t="s">
        <v>173</v>
      </c>
      <c r="B38" s="62" t="s">
        <v>175</v>
      </c>
      <c r="C38" s="62" t="s">
        <v>117</v>
      </c>
      <c r="D38" s="63" t="s">
        <v>176</v>
      </c>
      <c r="E38" s="19">
        <v>915211</v>
      </c>
      <c r="F38" s="19">
        <f>E38</f>
        <v>915211</v>
      </c>
      <c r="G38" s="19"/>
    </row>
    <row r="39" spans="1:7" ht="24" customHeight="1">
      <c r="A39" s="62" t="s">
        <v>173</v>
      </c>
      <c r="B39" s="62" t="s">
        <v>175</v>
      </c>
      <c r="C39" s="62" t="s">
        <v>139</v>
      </c>
      <c r="D39" s="63" t="s">
        <v>177</v>
      </c>
      <c r="E39" s="19">
        <v>915211</v>
      </c>
      <c r="F39" s="19">
        <v>915211</v>
      </c>
      <c r="G39" s="19"/>
    </row>
    <row r="40" spans="1:7" ht="24" customHeight="1">
      <c r="A40" s="62" t="s">
        <v>178</v>
      </c>
      <c r="B40" s="62" t="s">
        <v>117</v>
      </c>
      <c r="C40" s="62" t="s">
        <v>117</v>
      </c>
      <c r="D40" s="63" t="s">
        <v>179</v>
      </c>
      <c r="E40" s="19">
        <v>674366</v>
      </c>
      <c r="F40" s="19">
        <f>E40</f>
        <v>674366</v>
      </c>
      <c r="G40" s="19"/>
    </row>
    <row r="41" spans="1:7" ht="24" customHeight="1">
      <c r="A41" s="62" t="s">
        <v>178</v>
      </c>
      <c r="B41" s="62" t="s">
        <v>139</v>
      </c>
      <c r="C41" s="62" t="s">
        <v>117</v>
      </c>
      <c r="D41" s="63" t="s">
        <v>180</v>
      </c>
      <c r="E41" s="19">
        <v>674366</v>
      </c>
      <c r="F41" s="19">
        <f>F40</f>
        <v>674366</v>
      </c>
      <c r="G41" s="19"/>
    </row>
    <row r="42" spans="1:7" ht="24" customHeight="1">
      <c r="A42" s="62" t="s">
        <v>178</v>
      </c>
      <c r="B42" s="62" t="s">
        <v>139</v>
      </c>
      <c r="C42" s="62" t="s">
        <v>136</v>
      </c>
      <c r="D42" s="63" t="s">
        <v>181</v>
      </c>
      <c r="E42" s="19">
        <v>674366</v>
      </c>
      <c r="F42" s="19">
        <v>674366</v>
      </c>
      <c r="G42" s="19"/>
    </row>
    <row r="43" spans="1:7" s="14" customFormat="1" ht="24" customHeight="1">
      <c r="A43" s="96" t="s">
        <v>47</v>
      </c>
      <c r="B43" s="96"/>
      <c r="C43" s="96"/>
      <c r="D43" s="96"/>
      <c r="E43" s="19">
        <v>40897952</v>
      </c>
      <c r="F43" s="19">
        <f>F40+F37+F32+F9</f>
        <v>27049408</v>
      </c>
      <c r="G43" s="19">
        <f>G40+G37+G32+G9</f>
        <v>13848544</v>
      </c>
    </row>
    <row r="44" spans="1:7" s="14" customFormat="1" ht="22.5" customHeight="1">
      <c r="A44" s="23"/>
      <c r="B44" s="23"/>
      <c r="C44" s="23"/>
      <c r="D44" s="23"/>
      <c r="E44" s="24"/>
      <c r="F44" s="24"/>
      <c r="G44" s="24"/>
    </row>
    <row r="45" spans="1:7" s="14" customFormat="1" ht="22.5" customHeight="1">
      <c r="A45" s="23"/>
      <c r="B45" s="23"/>
      <c r="C45" s="23"/>
      <c r="D45" s="23"/>
      <c r="E45" s="24"/>
      <c r="F45" s="24"/>
      <c r="G45" s="24"/>
    </row>
    <row r="46" spans="1:7" s="14" customFormat="1" ht="22.5" customHeight="1">
      <c r="A46" s="23"/>
      <c r="B46" s="23"/>
      <c r="C46" s="23"/>
      <c r="D46" s="23"/>
      <c r="E46" s="25"/>
      <c r="F46" s="25"/>
      <c r="G46" s="25"/>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sheetData>
  <sheetProtection/>
  <mergeCells count="10">
    <mergeCell ref="A2:G2"/>
    <mergeCell ref="A4:E4"/>
    <mergeCell ref="A6:D6"/>
    <mergeCell ref="E6:G6"/>
    <mergeCell ref="G7:G8"/>
    <mergeCell ref="A43:D43"/>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2018-03-06T02:16:06Z</cp:lastPrinted>
  <dcterms:created xsi:type="dcterms:W3CDTF">2010-12-06T08:10:01Z</dcterms:created>
  <dcterms:modified xsi:type="dcterms:W3CDTF">2018-03-15T01:58:43Z</dcterms:modified>
  <cp:category/>
  <cp:version/>
  <cp:contentType/>
  <cp:contentStatus/>
</cp:coreProperties>
</file>